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9315" windowHeight="5460" activeTab="0"/>
  </bookViews>
  <sheets>
    <sheet name="DATA ENTRY SHEET" sheetId="1" r:id="rId1"/>
    <sheet name="HARDCOPY NAVIGATION SHEET" sheetId="2" r:id="rId2"/>
  </sheets>
  <definedNames>
    <definedName name="_xlnm.Print_Area" localSheetId="0">'DATA ENTRY SHEET'!$B$5:$M$12</definedName>
    <definedName name="_xlnm.Print_Area" localSheetId="1">'HARDCOPY NAVIGATION SHEET'!$A$1:$Z$57</definedName>
    <definedName name="tablelatlon">'DATA ENTRY SHEET'!$B$12:$Z$15</definedName>
  </definedNames>
  <calcPr fullCalcOnLoad="1" iterate="1" iterateCount="3" iterateDelta="0.4"/>
</workbook>
</file>

<file path=xl/sharedStrings.xml><?xml version="1.0" encoding="utf-8"?>
<sst xmlns="http://schemas.openxmlformats.org/spreadsheetml/2006/main" count="109" uniqueCount="79">
  <si>
    <t>Nm</t>
  </si>
  <si>
    <t>SOFTWARE INTEGRITY</t>
  </si>
  <si>
    <t>SHADING</t>
  </si>
  <si>
    <t>SAFETY</t>
  </si>
  <si>
    <t>LIMITATIONS</t>
  </si>
  <si>
    <t>MODIFICATIONS</t>
  </si>
  <si>
    <t>2.   FILE IS LOCKED FOR USER PROTECTION, AND DATA CANNOT BE SAVED UNTIL FILE IS UNLOCKED.</t>
  </si>
  <si>
    <t>ERROR DETECTION</t>
  </si>
  <si>
    <t>FORMULA CONSTRUCTION</t>
  </si>
  <si>
    <t>1.   THE PURPOSE OF THIS SOFTWARE IS TO ALLOW ACCURATE RAPID AD-HOC PLANNING, WITH A PLASTICISED HARD COPY, WHILE WORKING A NUMBER OF LOCATIONS IN AN AREA.</t>
  </si>
  <si>
    <t>1.   RESULTS NOT VALID IF GEOGRAPHIC N / S POLES (90 DEG LAT) ENTERED.</t>
  </si>
  <si>
    <t>3.   USE YOUR IMAGINATION - LOCATIONS CAN BE NAVAIDS, AIRSTRIPS, IP s, VISUAL CHECKPOINTS, etc.     (Also makes a good board game..)</t>
  </si>
  <si>
    <t>1.    THIS  SOFTWARE IS FREEWARE.      DISTRIBUTE IT AS IT MIGHT SAVE SOMEONE'S ARSE, AND PLEASE DOCUMENT ALL CHANGES.</t>
  </si>
  <si>
    <t xml:space="preserve">2.   CHECK EACH CELL VALUE AFTER PRINTING AND BEFORE USE   -   THIS TABLE IS NOT A SUBSTITUTE FOR A NAV CHART. </t>
  </si>
  <si>
    <t>DATA ENTRY SHEET</t>
  </si>
  <si>
    <t>LATITUDE DEGREES</t>
  </si>
  <si>
    <t>LONGITUDE DEGREES</t>
  </si>
  <si>
    <t>LAT RADIANS</t>
  </si>
  <si>
    <t>LON RADIANS</t>
  </si>
  <si>
    <t>FROM</t>
  </si>
  <si>
    <t xml:space="preserve">  TO &gt;&gt;</t>
  </si>
  <si>
    <t>FROM THE SLAVEN-NELSON GROUP</t>
  </si>
  <si>
    <t xml:space="preserve">  AREANAV  </t>
  </si>
  <si>
    <t>AREA DESCRIPTION</t>
  </si>
  <si>
    <t xml:space="preserve">   AREA VERSION/DATE</t>
  </si>
  <si>
    <t>LOCATION   IDENTIFIER</t>
  </si>
  <si>
    <t xml:space="preserve">         WHICH WILL ALLOW RAPID VISUAL DETECTION OF FAILED CELL FORMULAE.  THEN USE TRIAL +/- MAG VARIATIONS TO CHECK CORRECT EFFECT.  OBSERVE THE EFFECT OF LATITUDE ON GC BEARING.</t>
  </si>
  <si>
    <t xml:space="preserve">    DO NOT PRINT THIS PAGE, AS ANY ERRORS MAY BE ENTERED IN GPS UNITS IF USED AS A REFERENCE.  EXTRACT GPS INPUTS FROM ORIGINAL DOCUMENTS.</t>
  </si>
  <si>
    <r>
      <t xml:space="preserve">3.   NO CORRECTION IS MAKE FOR EARTH ELLIPTICAL SHAPE.  DISTANCE OUTPUT IS ACCURATE APART FROM THIS FACTOR, FOR </t>
    </r>
    <r>
      <rPr>
        <b/>
        <i/>
        <sz val="12"/>
        <rFont val="Century Gothic"/>
        <family val="2"/>
      </rPr>
      <t>ANY</t>
    </r>
    <r>
      <rPr>
        <b/>
        <sz val="12"/>
        <rFont val="Century Gothic"/>
        <family val="2"/>
      </rPr>
      <t xml:space="preserve"> VALUE. THIS CREATES ERRORS OF UP TO 1 PART IN 300.</t>
    </r>
  </si>
  <si>
    <t xml:space="preserve"> </t>
  </si>
  <si>
    <t>VARIATION RADIANS</t>
  </si>
  <si>
    <t>2.   MICROSOFT XL2000 IS USED TO CREATE A GC BEARING &amp; DISTANCE MATRIX OF 25 LAT/LONG LOCATIONS, TO PRINT AS A USER-FRIENDLY HARDCOPY.</t>
  </si>
  <si>
    <t>http://www.best.com/~williams/avform.htm</t>
  </si>
  <si>
    <t>vxdriver@hotmail.com</t>
  </si>
  <si>
    <t>2.   DISTANCE RADIANS = D = 2*ASIN(SQRT((SIN(LATA-LATB)/2))^2 + COS(LATA)*COS(LATB)*(SIN((LONA-LONB)/2))^2)</t>
  </si>
  <si>
    <t>3.   DISTANCE Nm = D x (180x60/PI)</t>
  </si>
  <si>
    <t>6.   MAG BEARING DEGREES = mod(TBr*180/pi - VARIATION , 360)</t>
  </si>
  <si>
    <r>
      <t xml:space="preserve">5.   THIS ATAN2 FORMULA IS IN THE FORM  ATAN2(X,Y) TO SUIT  </t>
    </r>
    <r>
      <rPr>
        <b/>
        <sz val="12"/>
        <color indexed="14"/>
        <rFont val="Century Gothic"/>
        <family val="2"/>
      </rPr>
      <t>MICROSOFT</t>
    </r>
    <r>
      <rPr>
        <b/>
        <sz val="12"/>
        <rFont val="Century Gothic"/>
        <family val="2"/>
      </rPr>
      <t xml:space="preserve"> XL -  THIS MAY NOT WORK WITH OTHER SPREADSHEETS THAT USE A (Y,X) FORMAT</t>
    </r>
  </si>
  <si>
    <t>1.   FOR FLIGHT FROM POINT A TO POINT B:</t>
  </si>
  <si>
    <t>1.   ALL SOFTWARE IS LOCATED IN THIS TWO-SPREADSHEET WORKBOOK - THERE ARE NO ADDITIONAL FILES. THE TWO SHEET NAMES ARE SELF EXPLANATARY.</t>
  </si>
  <si>
    <t>4.   TRUE BEARING RADIANS  = TBr = ATAN2(COS(LATA)*SIN(LATB)-SIN(LATA)*COS(LATB)*COS(LONA-LONB),SIN(LONA-LONB)*COS(LATA))</t>
  </si>
  <si>
    <t>4.   ENTER AS     = +/- DEGREES AND +/- MINUTES IN THEIR RESPECTIVE ROWS;  THE SPREADSHEET WILL WORK FROM THERE.</t>
  </si>
  <si>
    <t>LEGAL DISCLAIMER</t>
  </si>
  <si>
    <t>2.   SECOND LINE (DISTANCE) IS FORMATTED FOR 4 DIGITS / 0 DEC. POINTS.</t>
  </si>
  <si>
    <t>1.   TO VISUALLY CHECK EACH CELL FORMULA VALIDITY,  SELECT ZOOM SCALE 50% AND SET ALL CELLS IN DATA ENTRY PAGE'S ROWS 7 &amp; 10 TO ZERO, AND B6 AND B9 TO RANDOM INTEGERS.</t>
  </si>
  <si>
    <r>
      <t xml:space="preserve">7.   FORMULA USED ARE FROM </t>
    </r>
    <r>
      <rPr>
        <b/>
        <sz val="14"/>
        <rFont val="Century Gothic"/>
        <family val="2"/>
      </rPr>
      <t xml:space="preserve">AVIATION FORMULARY </t>
    </r>
    <r>
      <rPr>
        <b/>
        <sz val="12"/>
        <rFont val="Century Gothic"/>
        <family val="2"/>
      </rPr>
      <t xml:space="preserve">AT </t>
    </r>
  </si>
  <si>
    <t xml:space="preserve">IF YOU FOLLOW IT INTO THE SIDE OF A HILL OR GET LOST ITS YOUR PROBLEM NOT MINE. </t>
  </si>
  <si>
    <t xml:space="preserve">IT DOES NOT ACCOUNT FOR LSALT / MSA ON PRINTED DIRECT TRACKS, ERRORS IN DATA ENTRY, MODIFICATIONS BY OTHER USERS, OR MISREADING BY THE PILOT. </t>
  </si>
  <si>
    <t xml:space="preserve">THIS SHEET IS DESIGNED TO PRODUCE A PRINTED HARDCOPY FOR INFLIGHT USE AS A QUICK REFERENCE GUIDE TO INFORMATION THE USER HAS ALREADY CHECKED. </t>
  </si>
  <si>
    <t>IT IS NO SUBSTITUTE FOR THAT ORIGINAL INFORMATION.</t>
  </si>
  <si>
    <t>AREANAV</t>
  </si>
  <si>
    <t>PURPOSE OF</t>
  </si>
  <si>
    <r>
      <t xml:space="preserve">1.   BE AWARE OF GPS / MAP DATUM DIFFERENCES WHEN ENTERING COORDINATES.   IF USING INFO DIRECT FROM THE SCREEN, </t>
    </r>
    <r>
      <rPr>
        <b/>
        <sz val="16"/>
        <rFont val="Century Gothic"/>
        <family val="2"/>
      </rPr>
      <t>CHECK IT BEFORE FLYING IT.</t>
    </r>
  </si>
  <si>
    <t xml:space="preserve">         BY COPYING, SET EACH OTHER CELL IN DATA ENTRY ROWS 6 AND 9 TO +"cell left"+ 3.  THIS WILL PRODUCE A LINE OF POINTS ALONG THE GREAT CIRCLE CURVE.</t>
  </si>
  <si>
    <t xml:space="preserve">2.   COMMENTS RE FUTURE IMPROVED VERSIONS TO  </t>
  </si>
  <si>
    <r>
      <t>,</t>
    </r>
    <r>
      <rPr>
        <b/>
        <sz val="18"/>
        <rFont val="Verdana"/>
        <family val="2"/>
      </rPr>
      <t>THE</t>
    </r>
    <r>
      <rPr>
        <b/>
        <sz val="12"/>
        <rFont val="Verdana"/>
        <family val="2"/>
      </rPr>
      <t xml:space="preserve"> SITE FOR AVIATION MATHEMATICS.      </t>
    </r>
  </si>
  <si>
    <t>4.   THE IDEA IS THAT YOU ENTER COORDINATES, CHECK, PRINT, CHECK, COMPUTER OFF, PLAN AND FLY.</t>
  </si>
  <si>
    <t>2.   SPREADSHEET WILL ONLY ACCEPT DATA IN THE SHADED SKY BLUE AREAS IN THE DATA ENTRY SHEET.  THE HARDCOPY SHEET HAS NO DATA ENTRY AREAS.</t>
  </si>
  <si>
    <t xml:space="preserve">1.   COLOURS SELECTED ARE BASED ON MAXIMUM PRINTED CONTRAST UNDER WHITE AND RED ILLUMINATION.      COLOUR SCHEME BY KEN DONE. </t>
  </si>
  <si>
    <r>
      <t>VARIATION       (</t>
    </r>
    <r>
      <rPr>
        <b/>
        <sz val="8"/>
        <rFont val="Verdana"/>
        <family val="2"/>
      </rPr>
      <t>USE SIGN:  -W +E</t>
    </r>
    <r>
      <rPr>
        <b/>
        <sz val="14"/>
        <rFont val="Verdana"/>
        <family val="2"/>
      </rPr>
      <t>)</t>
    </r>
  </si>
  <si>
    <t xml:space="preserve">    ENTER DATA ONLY IN LIGHT BLUE SHADED AREAS.   NO DATA ENTRY AREAS ON HARDCOPY PAGE.  </t>
  </si>
  <si>
    <r>
      <t>LON MINUTES    (</t>
    </r>
    <r>
      <rPr>
        <b/>
        <sz val="8"/>
        <rFont val="Verdana"/>
        <family val="2"/>
      </rPr>
      <t>SAME +/- SIGN</t>
    </r>
    <r>
      <rPr>
        <b/>
        <sz val="14"/>
        <rFont val="Verdana"/>
        <family val="2"/>
      </rPr>
      <t>)</t>
    </r>
  </si>
  <si>
    <r>
      <t xml:space="preserve">3.   ENTER DEGREES EAST AS -ve, SOUTH AS -ve, WEST AS +ve, AND NORTH AS +ve.      </t>
    </r>
    <r>
      <rPr>
        <b/>
        <sz val="14"/>
        <color indexed="10"/>
        <rFont val="Century Gothic"/>
        <family val="2"/>
      </rPr>
      <t>ENSURE YOU ENTER MINUTES USING THE SAME SIGN</t>
    </r>
  </si>
  <si>
    <t>5.   ENTER VARIATION IN DEGREES  (W -ve E +ve);   NOTE OPPOSITE SENSE TO LONGITUDE.</t>
  </si>
  <si>
    <t>GREAT CIRCLE MAG BEARING OVER NAUTICAL MILE REFERENCE MATRIX ver 1.06</t>
  </si>
  <si>
    <t xml:space="preserve">       CHECK HARDCOPY AGAINST KNOWN INFORMATION PRIOR TO USE</t>
  </si>
  <si>
    <t xml:space="preserve">   AREA VERSION / DATE</t>
  </si>
  <si>
    <t>AREA DESCRIPTION:</t>
  </si>
  <si>
    <t>6.   SORT LOCATIONS  ON THE LIGHT BLUE DATA ENTRY AREA INTO ALPA/NUMERIC ORDER USING THE EXCEL "DATA -&gt;SORT" MENU BOX.  SAVE EXISTING WORK FIRST AND THEN SET THE CORRECT SORT AREA.</t>
  </si>
  <si>
    <t>Yeah, its really me. I dun it.</t>
  </si>
  <si>
    <t>The End, Fucker.</t>
  </si>
  <si>
    <r>
      <t xml:space="preserve">1.   ENTER LOCATION IDs, THEN LAT, LONG &amp; VARIATION INTO THE SKY BLUE SHADED ROWS IN THE UPPER SECTION.  </t>
    </r>
    <r>
      <rPr>
        <b/>
        <sz val="12"/>
        <color indexed="10"/>
        <rFont val="Century Gothic"/>
        <family val="2"/>
      </rPr>
      <t xml:space="preserve"> DATA REPEATS ONTO THE NAV SHEET, SO DO NOT AMEND ANYTHING ON THE NAV SHEET.</t>
    </r>
  </si>
  <si>
    <t>5.   BEFORE INITIAL USE, MAKE A BACKUP COPY, eg AREANAVBAK.XLS, IN ADDITION TO THIS ORIGINAL, **THEN** MAKE A WORKING COPY AS WELL.</t>
  </si>
  <si>
    <t>2.   FONTS / COLOURS VARY  BETWEEN PRINTERS; EXPERIMENT  TO PRODUCE THE MOST READABLE HARDCOPY.       IF YOU GET #### IN CELLS, INCREASE CELL WIDTH.</t>
  </si>
  <si>
    <t>4.   ACCURACY DEPENDS ON THE PROCESSING; IF MICROSOFT CHANGES THE WAY EXCEL WORKS THIS MAY AFFECT FUTURE USE.  ** LEARN  MICROSOFT XL VERY WELL, ANY PROBLEMS YOU FIND WILL BE IN THIS **</t>
  </si>
  <si>
    <t>3.   TO SAVE DATA, THE WORK COPY CAN BE UNLOCKED WITH PASSWORD:   BAYNGU    (some will know….).      NORMAL DATA ENTRY REQUIRES NO UNLOCKING.</t>
  </si>
  <si>
    <t>BEFORE USING "DATA -&gt; SORT", SAVE EXISTING WORK, &amp; ENSURE THE SORT AREA COVERS ONLY THE LIGHT BLUE SHADED DATA ENTRY AREA.</t>
  </si>
  <si>
    <t>TEST ARRAY (overwrite)</t>
  </si>
  <si>
    <t>30AUG00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</si>
</sst>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#,##0.000"/>
    <numFmt numFmtId="174" formatCode="0.0"/>
    <numFmt numFmtId="175" formatCode="0.00000"/>
    <numFmt numFmtId="176" formatCode="0.0000"/>
    <numFmt numFmtId="177" formatCode="0.000000"/>
    <numFmt numFmtId="178" formatCode="0.00000000000"/>
    <numFmt numFmtId="179" formatCode="000.0"/>
    <numFmt numFmtId="180" formatCode="000"/>
    <numFmt numFmtId="181" formatCode="\:"/>
    <numFmt numFmtId="182" formatCode=";;;"/>
    <numFmt numFmtId="183" formatCode="00"/>
    <numFmt numFmtId="184" formatCode="0.000000000"/>
    <numFmt numFmtId="185" formatCode="m/d"/>
    <numFmt numFmtId="186" formatCode="dd\-mmm\-yy"/>
    <numFmt numFmtId="187" formatCode="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i/>
      <sz val="16"/>
      <color indexed="9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6"/>
      <name val="Verdana"/>
      <family val="2"/>
    </font>
    <font>
      <b/>
      <i/>
      <sz val="16"/>
      <name val="Verdana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sz val="12"/>
      <color indexed="8"/>
      <name val="Century Gothic"/>
      <family val="2"/>
    </font>
    <font>
      <b/>
      <i/>
      <sz val="16"/>
      <color indexed="9"/>
      <name val="Verdana"/>
      <family val="2"/>
    </font>
    <font>
      <b/>
      <u val="single"/>
      <sz val="14"/>
      <color indexed="12"/>
      <name val="Verdana"/>
      <family val="2"/>
    </font>
    <font>
      <b/>
      <sz val="14"/>
      <name val="Verdana"/>
      <family val="2"/>
    </font>
    <font>
      <b/>
      <sz val="11"/>
      <name val="Century Gothic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sz val="18"/>
      <name val="Century Gothic"/>
      <family val="2"/>
    </font>
    <font>
      <b/>
      <sz val="18"/>
      <color indexed="13"/>
      <name val="Century Gothic"/>
      <family val="2"/>
    </font>
    <font>
      <b/>
      <sz val="12"/>
      <color indexed="13"/>
      <name val="Century Gothic"/>
      <family val="2"/>
    </font>
    <font>
      <b/>
      <sz val="16"/>
      <color indexed="13"/>
      <name val="Century Gothic"/>
      <family val="2"/>
    </font>
    <font>
      <sz val="10"/>
      <color indexed="9"/>
      <name val="Arial"/>
      <family val="0"/>
    </font>
    <font>
      <b/>
      <sz val="8"/>
      <color indexed="9"/>
      <name val="Verdana"/>
      <family val="2"/>
    </font>
    <font>
      <b/>
      <sz val="14"/>
      <name val="Century Gothic"/>
      <family val="2"/>
    </font>
    <font>
      <b/>
      <sz val="22"/>
      <name val="Century Gothic"/>
      <family val="2"/>
    </font>
    <font>
      <b/>
      <sz val="16"/>
      <color indexed="8"/>
      <name val="Century Gothic"/>
      <family val="2"/>
    </font>
    <font>
      <u val="single"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2"/>
      <color indexed="14"/>
      <name val="Century Gothic"/>
      <family val="2"/>
    </font>
    <font>
      <b/>
      <sz val="8"/>
      <name val="Verdana"/>
      <family val="2"/>
    </font>
    <font>
      <b/>
      <sz val="22"/>
      <color indexed="9"/>
      <name val="Century Gothic"/>
      <family val="2"/>
    </font>
    <font>
      <b/>
      <sz val="16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9"/>
      <name val="Times New Roman"/>
      <family val="1"/>
    </font>
    <font>
      <b/>
      <i/>
      <sz val="36"/>
      <color indexed="9"/>
      <name val="Century Gothic"/>
      <family val="2"/>
    </font>
    <font>
      <b/>
      <i/>
      <sz val="42"/>
      <color indexed="9"/>
      <name val="Century Gothic"/>
      <family val="2"/>
    </font>
    <font>
      <b/>
      <sz val="18"/>
      <name val="Verdana"/>
      <family val="2"/>
    </font>
    <font>
      <b/>
      <sz val="14"/>
      <color indexed="10"/>
      <name val="Century Gothic"/>
      <family val="2"/>
    </font>
    <font>
      <b/>
      <sz val="32"/>
      <name val="Century Gothic"/>
      <family val="2"/>
    </font>
    <font>
      <b/>
      <sz val="32"/>
      <name val="Times New Roman"/>
      <family val="1"/>
    </font>
    <font>
      <b/>
      <sz val="18"/>
      <name val="Times New Roman"/>
      <family val="1"/>
    </font>
    <font>
      <b/>
      <sz val="36"/>
      <name val="Century Gothic"/>
      <family val="2"/>
    </font>
    <font>
      <b/>
      <sz val="18"/>
      <name val="Arial"/>
      <family val="2"/>
    </font>
    <font>
      <b/>
      <sz val="12"/>
      <color indexed="10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46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1" fontId="25" fillId="2" borderId="2" xfId="0" applyNumberFormat="1" applyFont="1" applyFill="1" applyBorder="1" applyAlignment="1" applyProtection="1">
      <alignment horizontal="center" vertical="center"/>
      <protection locked="0"/>
    </xf>
    <xf numFmtId="2" fontId="16" fillId="0" borderId="2" xfId="0" applyNumberFormat="1" applyFont="1" applyFill="1" applyBorder="1" applyAlignment="1" applyProtection="1">
      <alignment horizontal="right" vertical="center"/>
      <protection locked="0"/>
    </xf>
    <xf numFmtId="2" fontId="16" fillId="0" borderId="3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4" fontId="16" fillId="2" borderId="2" xfId="0" applyNumberFormat="1" applyFont="1" applyFill="1" applyBorder="1" applyAlignment="1" applyProtection="1">
      <alignment vertical="center"/>
      <protection locked="0"/>
    </xf>
    <xf numFmtId="174" fontId="16" fillId="2" borderId="2" xfId="0" applyNumberFormat="1" applyFont="1" applyFill="1" applyBorder="1" applyAlignment="1" applyProtection="1">
      <alignment horizontal="right" vertical="center"/>
      <protection locked="0"/>
    </xf>
    <xf numFmtId="174" fontId="16" fillId="2" borderId="3" xfId="0" applyNumberFormat="1" applyFont="1" applyFill="1" applyBorder="1" applyAlignment="1" applyProtection="1">
      <alignment horizontal="right" vertical="center"/>
      <protection locked="0"/>
    </xf>
    <xf numFmtId="1" fontId="25" fillId="2" borderId="4" xfId="0" applyNumberFormat="1" applyFont="1" applyFill="1" applyBorder="1" applyAlignment="1" applyProtection="1">
      <alignment horizontal="center" vertical="center"/>
      <protection locked="0"/>
    </xf>
    <xf numFmtId="1" fontId="25" fillId="2" borderId="3" xfId="0" applyNumberFormat="1" applyFont="1" applyFill="1" applyBorder="1" applyAlignment="1" applyProtection="1">
      <alignment horizontal="center" vertical="center"/>
      <protection locked="0"/>
    </xf>
    <xf numFmtId="174" fontId="16" fillId="2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/>
      <protection/>
    </xf>
    <xf numFmtId="0" fontId="26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74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8" xfId="0" applyBorder="1" applyAlignment="1" applyProtection="1">
      <alignment/>
      <protection/>
    </xf>
    <xf numFmtId="0" fontId="24" fillId="3" borderId="9" xfId="0" applyFont="1" applyFill="1" applyBorder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15" fillId="0" borderId="9" xfId="0" applyFont="1" applyFill="1" applyBorder="1" applyAlignment="1" applyProtection="1">
      <alignment/>
      <protection/>
    </xf>
    <xf numFmtId="0" fontId="18" fillId="4" borderId="1" xfId="0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horizontal="center"/>
      <protection/>
    </xf>
    <xf numFmtId="0" fontId="18" fillId="4" borderId="11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right"/>
      <protection/>
    </xf>
    <xf numFmtId="0" fontId="0" fillId="0" borderId="9" xfId="0" applyBorder="1" applyAlignment="1" applyProtection="1">
      <alignment/>
      <protection/>
    </xf>
    <xf numFmtId="0" fontId="19" fillId="4" borderId="9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5" fillId="4" borderId="9" xfId="0" applyFont="1" applyFill="1" applyBorder="1" applyAlignment="1" applyProtection="1">
      <alignment/>
      <protection/>
    </xf>
    <xf numFmtId="0" fontId="15" fillId="4" borderId="9" xfId="0" applyFont="1" applyFill="1" applyBorder="1" applyAlignment="1" applyProtection="1">
      <alignment vertical="top"/>
      <protection/>
    </xf>
    <xf numFmtId="0" fontId="45" fillId="4" borderId="0" xfId="0" applyFont="1" applyFill="1" applyBorder="1" applyAlignment="1" applyProtection="1">
      <alignment/>
      <protection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16" xfId="0" applyNumberFormat="1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/>
      <protection/>
    </xf>
    <xf numFmtId="0" fontId="15" fillId="4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0" fontId="33" fillId="3" borderId="6" xfId="0" applyFont="1" applyFill="1" applyBorder="1" applyAlignment="1" applyProtection="1">
      <alignment horizontal="left" vertical="center" indent="2"/>
      <protection/>
    </xf>
    <xf numFmtId="0" fontId="34" fillId="3" borderId="6" xfId="0" applyFont="1" applyFill="1" applyBorder="1" applyAlignment="1" applyProtection="1">
      <alignment horizontal="left" vertical="center"/>
      <protection/>
    </xf>
    <xf numFmtId="0" fontId="35" fillId="3" borderId="6" xfId="0" applyFont="1" applyFill="1" applyBorder="1" applyAlignment="1" applyProtection="1">
      <alignment horizontal="left" vertical="center"/>
      <protection/>
    </xf>
    <xf numFmtId="0" fontId="36" fillId="3" borderId="6" xfId="0" applyFont="1" applyFill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8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4" borderId="0" xfId="0" applyFont="1" applyFill="1" applyBorder="1" applyAlignment="1" applyProtection="1">
      <alignment horizontal="left"/>
      <protection/>
    </xf>
    <xf numFmtId="0" fontId="20" fillId="4" borderId="0" xfId="0" applyFont="1" applyFill="1" applyBorder="1" applyAlignment="1" applyProtection="1">
      <alignment horizontal="left" vertical="center"/>
      <protection/>
    </xf>
    <xf numFmtId="0" fontId="21" fillId="4" borderId="0" xfId="0" applyFont="1" applyFill="1" applyBorder="1" applyAlignment="1" applyProtection="1">
      <alignment horizontal="left" vertical="center"/>
      <protection/>
    </xf>
    <xf numFmtId="49" fontId="22" fillId="4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74" fontId="10" fillId="0" borderId="0" xfId="0" applyNumberFormat="1" applyFont="1" applyFill="1" applyBorder="1" applyAlignment="1" applyProtection="1">
      <alignment horizontal="left" vertical="center" indent="2"/>
      <protection/>
    </xf>
    <xf numFmtId="2" fontId="19" fillId="0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Font="1" applyFill="1" applyBorder="1" applyAlignment="1" applyProtection="1">
      <alignment horizontal="left" vertical="center"/>
      <protection/>
    </xf>
    <xf numFmtId="0" fontId="9" fillId="5" borderId="19" xfId="0" applyNumberFormat="1" applyFont="1" applyFill="1" applyBorder="1" applyAlignment="1" applyProtection="1">
      <alignment horizontal="right" vertical="center"/>
      <protection/>
    </xf>
    <xf numFmtId="0" fontId="9" fillId="5" borderId="20" xfId="0" applyNumberFormat="1" applyFont="1" applyFill="1" applyBorder="1" applyAlignment="1" applyProtection="1">
      <alignment horizontal="left" vertical="center"/>
      <protection/>
    </xf>
    <xf numFmtId="0" fontId="15" fillId="5" borderId="9" xfId="0" applyFont="1" applyFill="1" applyBorder="1" applyAlignment="1" applyProtection="1">
      <alignment horizontal="center" vertical="center"/>
      <protection/>
    </xf>
    <xf numFmtId="180" fontId="7" fillId="6" borderId="20" xfId="0" applyNumberFormat="1" applyFont="1" applyFill="1" applyBorder="1" applyAlignment="1" applyProtection="1">
      <alignment horizontal="center" vertical="center"/>
      <protection/>
    </xf>
    <xf numFmtId="180" fontId="7" fillId="0" borderId="21" xfId="0" applyNumberFormat="1" applyFont="1" applyFill="1" applyBorder="1" applyAlignment="1" applyProtection="1">
      <alignment horizontal="center" vertical="center"/>
      <protection/>
    </xf>
    <xf numFmtId="180" fontId="7" fillId="0" borderId="6" xfId="0" applyNumberFormat="1" applyFont="1" applyFill="1" applyBorder="1" applyAlignment="1" applyProtection="1">
      <alignment horizontal="center" vertical="center"/>
      <protection/>
    </xf>
    <xf numFmtId="180" fontId="7" fillId="5" borderId="21" xfId="0" applyNumberFormat="1" applyFont="1" applyFill="1" applyBorder="1" applyAlignment="1" applyProtection="1">
      <alignment horizontal="center" vertical="center"/>
      <protection/>
    </xf>
    <xf numFmtId="180" fontId="7" fillId="0" borderId="22" xfId="0" applyNumberFormat="1" applyFont="1" applyFill="1" applyBorder="1" applyAlignment="1" applyProtection="1">
      <alignment horizontal="center" vertical="center"/>
      <protection/>
    </xf>
    <xf numFmtId="180" fontId="7" fillId="5" borderId="23" xfId="0" applyNumberFormat="1" applyFont="1" applyFill="1" applyBorder="1" applyAlignment="1" applyProtection="1">
      <alignment horizontal="center" vertical="center"/>
      <protection/>
    </xf>
    <xf numFmtId="180" fontId="7" fillId="0" borderId="7" xfId="0" applyNumberFormat="1" applyFont="1" applyFill="1" applyBorder="1" applyAlignment="1" applyProtection="1">
      <alignment horizontal="center" vertical="center"/>
      <protection/>
    </xf>
    <xf numFmtId="0" fontId="17" fillId="5" borderId="24" xfId="0" applyNumberFormat="1" applyFont="1" applyFill="1" applyBorder="1" applyAlignment="1" applyProtection="1">
      <alignment horizontal="right" vertical="center"/>
      <protection/>
    </xf>
    <xf numFmtId="183" fontId="8" fillId="6" borderId="24" xfId="0" applyNumberFormat="1" applyFont="1" applyFill="1" applyBorder="1" applyAlignment="1" applyProtection="1">
      <alignment horizontal="right" vertical="center"/>
      <protection/>
    </xf>
    <xf numFmtId="183" fontId="8" fillId="0" borderId="25" xfId="0" applyNumberFormat="1" applyFont="1" applyFill="1" applyBorder="1" applyAlignment="1" applyProtection="1">
      <alignment horizontal="right" vertical="center"/>
      <protection/>
    </xf>
    <xf numFmtId="183" fontId="8" fillId="0" borderId="26" xfId="0" applyNumberFormat="1" applyFont="1" applyFill="1" applyBorder="1" applyAlignment="1" applyProtection="1">
      <alignment horizontal="right" vertical="center"/>
      <protection/>
    </xf>
    <xf numFmtId="183" fontId="8" fillId="5" borderId="25" xfId="0" applyNumberFormat="1" applyFont="1" applyFill="1" applyBorder="1" applyAlignment="1" applyProtection="1">
      <alignment horizontal="right" vertical="center"/>
      <protection/>
    </xf>
    <xf numFmtId="183" fontId="8" fillId="0" borderId="27" xfId="0" applyNumberFormat="1" applyFont="1" applyFill="1" applyBorder="1" applyAlignment="1" applyProtection="1">
      <alignment horizontal="right" vertical="center"/>
      <protection/>
    </xf>
    <xf numFmtId="183" fontId="8" fillId="5" borderId="28" xfId="0" applyNumberFormat="1" applyFont="1" applyFill="1" applyBorder="1" applyAlignment="1" applyProtection="1">
      <alignment horizontal="right" vertical="center"/>
      <protection/>
    </xf>
    <xf numFmtId="183" fontId="8" fillId="0" borderId="29" xfId="0" applyNumberFormat="1" applyFont="1" applyFill="1" applyBorder="1" applyAlignment="1" applyProtection="1">
      <alignment horizontal="right" vertical="center"/>
      <protection/>
    </xf>
    <xf numFmtId="0" fontId="15" fillId="5" borderId="9" xfId="0" applyNumberFormat="1" applyFont="1" applyFill="1" applyBorder="1" applyAlignment="1" applyProtection="1">
      <alignment horizontal="center" vertical="center"/>
      <protection/>
    </xf>
    <xf numFmtId="180" fontId="7" fillId="0" borderId="9" xfId="0" applyNumberFormat="1" applyFont="1" applyFill="1" applyBorder="1" applyAlignment="1" applyProtection="1">
      <alignment horizontal="center" vertical="center"/>
      <protection/>
    </xf>
    <xf numFmtId="180" fontId="7" fillId="6" borderId="3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0" fontId="7" fillId="5" borderId="30" xfId="0" applyNumberFormat="1" applyFont="1" applyFill="1" applyBorder="1" applyAlignment="1" applyProtection="1">
      <alignment horizontal="center" vertical="center"/>
      <protection/>
    </xf>
    <xf numFmtId="180" fontId="7" fillId="0" borderId="30" xfId="0" applyNumberFormat="1" applyFont="1" applyFill="1" applyBorder="1" applyAlignment="1" applyProtection="1">
      <alignment horizontal="center" vertical="center"/>
      <protection/>
    </xf>
    <xf numFmtId="180" fontId="7" fillId="0" borderId="2" xfId="0" applyNumberFormat="1" applyFont="1" applyFill="1" applyBorder="1" applyAlignment="1" applyProtection="1">
      <alignment horizontal="center" vertical="center"/>
      <protection/>
    </xf>
    <xf numFmtId="180" fontId="7" fillId="5" borderId="31" xfId="0" applyNumberFormat="1" applyFont="1" applyFill="1" applyBorder="1" applyAlignment="1" applyProtection="1">
      <alignment horizontal="center" vertical="center"/>
      <protection/>
    </xf>
    <xf numFmtId="180" fontId="7" fillId="0" borderId="8" xfId="0" applyNumberFormat="1" applyFont="1" applyFill="1" applyBorder="1" applyAlignment="1" applyProtection="1">
      <alignment horizontal="center" vertical="center"/>
      <protection/>
    </xf>
    <xf numFmtId="183" fontId="8" fillId="0" borderId="9" xfId="0" applyNumberFormat="1" applyFont="1" applyFill="1" applyBorder="1" applyAlignment="1" applyProtection="1">
      <alignment horizontal="right" vertical="center"/>
      <protection/>
    </xf>
    <xf numFmtId="183" fontId="8" fillId="6" borderId="30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Border="1" applyAlignment="1" applyProtection="1">
      <alignment horizontal="right" vertical="center"/>
      <protection/>
    </xf>
    <xf numFmtId="183" fontId="8" fillId="5" borderId="30" xfId="0" applyNumberFormat="1" applyFont="1" applyFill="1" applyBorder="1" applyAlignment="1" applyProtection="1">
      <alignment horizontal="right" vertical="center"/>
      <protection/>
    </xf>
    <xf numFmtId="183" fontId="8" fillId="0" borderId="30" xfId="0" applyNumberFormat="1" applyFont="1" applyFill="1" applyBorder="1" applyAlignment="1" applyProtection="1">
      <alignment horizontal="right" vertical="center"/>
      <protection/>
    </xf>
    <xf numFmtId="183" fontId="8" fillId="0" borderId="2" xfId="0" applyNumberFormat="1" applyFont="1" applyFill="1" applyBorder="1" applyAlignment="1" applyProtection="1">
      <alignment horizontal="right" vertical="center"/>
      <protection/>
    </xf>
    <xf numFmtId="183" fontId="8" fillId="5" borderId="31" xfId="0" applyNumberFormat="1" applyFont="1" applyFill="1" applyBorder="1" applyAlignment="1" applyProtection="1">
      <alignment horizontal="right" vertical="center"/>
      <protection/>
    </xf>
    <xf numFmtId="183" fontId="8" fillId="0" borderId="8" xfId="0" applyNumberFormat="1" applyFont="1" applyFill="1" applyBorder="1" applyAlignment="1" applyProtection="1">
      <alignment horizontal="right" vertical="center"/>
      <protection/>
    </xf>
    <xf numFmtId="180" fontId="7" fillId="0" borderId="32" xfId="0" applyNumberFormat="1" applyFont="1" applyFill="1" applyBorder="1" applyAlignment="1" applyProtection="1">
      <alignment horizontal="center" vertical="center"/>
      <protection/>
    </xf>
    <xf numFmtId="180" fontId="7" fillId="0" borderId="33" xfId="0" applyNumberFormat="1" applyFont="1" applyFill="1" applyBorder="1" applyAlignment="1" applyProtection="1">
      <alignment horizontal="center" vertical="center"/>
      <protection/>
    </xf>
    <xf numFmtId="180" fontId="7" fillId="6" borderId="34" xfId="0" applyNumberFormat="1" applyFont="1" applyFill="1" applyBorder="1" applyAlignment="1" applyProtection="1">
      <alignment horizontal="center" vertical="center"/>
      <protection/>
    </xf>
    <xf numFmtId="180" fontId="7" fillId="5" borderId="33" xfId="0" applyNumberFormat="1" applyFont="1" applyFill="1" applyBorder="1" applyAlignment="1" applyProtection="1">
      <alignment horizontal="center" vertical="center"/>
      <protection/>
    </xf>
    <xf numFmtId="180" fontId="7" fillId="0" borderId="34" xfId="0" applyNumberFormat="1" applyFont="1" applyFill="1" applyBorder="1" applyAlignment="1" applyProtection="1">
      <alignment horizontal="center" vertical="center"/>
      <protection/>
    </xf>
    <xf numFmtId="180" fontId="7" fillId="0" borderId="35" xfId="0" applyNumberFormat="1" applyFont="1" applyFill="1" applyBorder="1" applyAlignment="1" applyProtection="1">
      <alignment horizontal="center" vertical="center"/>
      <protection/>
    </xf>
    <xf numFmtId="180" fontId="7" fillId="5" borderId="36" xfId="0" applyNumberFormat="1" applyFont="1" applyFill="1" applyBorder="1" applyAlignment="1" applyProtection="1">
      <alignment horizontal="center" vertical="center"/>
      <protection/>
    </xf>
    <xf numFmtId="180" fontId="7" fillId="0" borderId="37" xfId="0" applyNumberFormat="1" applyFont="1" applyFill="1" applyBorder="1" applyAlignment="1" applyProtection="1">
      <alignment horizontal="center" vertical="center"/>
      <protection/>
    </xf>
    <xf numFmtId="0" fontId="17" fillId="5" borderId="9" xfId="0" applyNumberFormat="1" applyFont="1" applyFill="1" applyBorder="1" applyAlignment="1" applyProtection="1">
      <alignment horizontal="right" vertical="center"/>
      <protection/>
    </xf>
    <xf numFmtId="183" fontId="8" fillId="0" borderId="24" xfId="0" applyNumberFormat="1" applyFont="1" applyFill="1" applyBorder="1" applyAlignment="1" applyProtection="1">
      <alignment horizontal="right" vertical="center"/>
      <protection/>
    </xf>
    <xf numFmtId="183" fontId="8" fillId="6" borderId="26" xfId="0" applyNumberFormat="1" applyFont="1" applyFill="1" applyBorder="1" applyAlignment="1" applyProtection="1">
      <alignment horizontal="right" vertical="center"/>
      <protection/>
    </xf>
    <xf numFmtId="0" fontId="15" fillId="5" borderId="32" xfId="0" applyNumberFormat="1" applyFont="1" applyFill="1" applyBorder="1" applyAlignment="1" applyProtection="1">
      <alignment horizontal="center" vertical="center"/>
      <protection/>
    </xf>
    <xf numFmtId="180" fontId="7" fillId="5" borderId="9" xfId="0" applyNumberFormat="1" applyFont="1" applyFill="1" applyBorder="1" applyAlignment="1" applyProtection="1">
      <alignment horizontal="center" vertical="center"/>
      <protection/>
    </xf>
    <xf numFmtId="180" fontId="7" fillId="5" borderId="0" xfId="0" applyNumberFormat="1" applyFont="1" applyFill="1" applyBorder="1" applyAlignment="1" applyProtection="1">
      <alignment horizontal="center" vertical="center"/>
      <protection/>
    </xf>
    <xf numFmtId="180" fontId="7" fillId="5" borderId="2" xfId="0" applyNumberFormat="1" applyFont="1" applyFill="1" applyBorder="1" applyAlignment="1" applyProtection="1">
      <alignment horizontal="center" vertical="center"/>
      <protection/>
    </xf>
    <xf numFmtId="180" fontId="7" fillId="5" borderId="8" xfId="0" applyNumberFormat="1" applyFont="1" applyFill="1" applyBorder="1" applyAlignment="1" applyProtection="1">
      <alignment horizontal="center" vertical="center"/>
      <protection/>
    </xf>
    <xf numFmtId="183" fontId="17" fillId="5" borderId="24" xfId="0" applyNumberFormat="1" applyFont="1" applyFill="1" applyBorder="1" applyAlignment="1" applyProtection="1">
      <alignment horizontal="right" vertical="center"/>
      <protection/>
    </xf>
    <xf numFmtId="183" fontId="8" fillId="5" borderId="9" xfId="0" applyNumberFormat="1" applyFont="1" applyFill="1" applyBorder="1" applyAlignment="1" applyProtection="1">
      <alignment horizontal="right" vertical="center"/>
      <protection/>
    </xf>
    <xf numFmtId="183" fontId="8" fillId="5" borderId="0" xfId="0" applyNumberFormat="1" applyFont="1" applyFill="1" applyBorder="1" applyAlignment="1" applyProtection="1">
      <alignment horizontal="right" vertical="center"/>
      <protection/>
    </xf>
    <xf numFmtId="183" fontId="8" fillId="5" borderId="2" xfId="0" applyNumberFormat="1" applyFont="1" applyFill="1" applyBorder="1" applyAlignment="1" applyProtection="1">
      <alignment horizontal="right" vertical="center"/>
      <protection/>
    </xf>
    <xf numFmtId="183" fontId="8" fillId="5" borderId="8" xfId="0" applyNumberFormat="1" applyFont="1" applyFill="1" applyBorder="1" applyAlignment="1" applyProtection="1">
      <alignment horizontal="right" vertical="center"/>
      <protection/>
    </xf>
    <xf numFmtId="183" fontId="17" fillId="5" borderId="9" xfId="0" applyNumberFormat="1" applyFont="1" applyFill="1" applyBorder="1" applyAlignment="1" applyProtection="1">
      <alignment horizontal="right" vertical="center"/>
      <protection/>
    </xf>
    <xf numFmtId="0" fontId="15" fillId="5" borderId="32" xfId="0" applyFont="1" applyFill="1" applyBorder="1" applyAlignment="1" applyProtection="1">
      <alignment horizontal="center" vertical="center"/>
      <protection/>
    </xf>
    <xf numFmtId="183" fontId="15" fillId="5" borderId="9" xfId="0" applyNumberFormat="1" applyFont="1" applyFill="1" applyBorder="1" applyAlignment="1" applyProtection="1">
      <alignment horizontal="center" vertical="center"/>
      <protection/>
    </xf>
    <xf numFmtId="183" fontId="15" fillId="5" borderId="32" xfId="0" applyNumberFormat="1" applyFont="1" applyFill="1" applyBorder="1" applyAlignment="1" applyProtection="1">
      <alignment horizontal="center" vertical="center"/>
      <protection/>
    </xf>
    <xf numFmtId="180" fontId="7" fillId="6" borderId="33" xfId="0" applyNumberFormat="1" applyFont="1" applyFill="1" applyBorder="1" applyAlignment="1" applyProtection="1">
      <alignment horizontal="center" vertical="center"/>
      <protection/>
    </xf>
    <xf numFmtId="183" fontId="8" fillId="6" borderId="25" xfId="0" applyNumberFormat="1" applyFont="1" applyFill="1" applyBorder="1" applyAlignment="1" applyProtection="1">
      <alignment horizontal="right" vertical="center"/>
      <protection/>
    </xf>
    <xf numFmtId="180" fontId="7" fillId="6" borderId="0" xfId="0" applyNumberFormat="1" applyFont="1" applyFill="1" applyBorder="1" applyAlignment="1" applyProtection="1">
      <alignment horizontal="center" vertical="center"/>
      <protection/>
    </xf>
    <xf numFmtId="183" fontId="8" fillId="6" borderId="0" xfId="0" applyNumberFormat="1" applyFont="1" applyFill="1" applyBorder="1" applyAlignment="1" applyProtection="1">
      <alignment horizontal="right" vertical="center"/>
      <protection/>
    </xf>
    <xf numFmtId="180" fontId="7" fillId="6" borderId="35" xfId="0" applyNumberFormat="1" applyFont="1" applyFill="1" applyBorder="1" applyAlignment="1" applyProtection="1">
      <alignment horizontal="center" vertical="center"/>
      <protection/>
    </xf>
    <xf numFmtId="183" fontId="8" fillId="6" borderId="27" xfId="0" applyNumberFormat="1" applyFont="1" applyFill="1" applyBorder="1" applyAlignment="1" applyProtection="1">
      <alignment horizontal="right" vertical="center"/>
      <protection/>
    </xf>
    <xf numFmtId="180" fontId="7" fillId="6" borderId="31" xfId="0" applyNumberFormat="1" applyFont="1" applyFill="1" applyBorder="1" applyAlignment="1" applyProtection="1">
      <alignment horizontal="center" vertical="center"/>
      <protection/>
    </xf>
    <xf numFmtId="183" fontId="8" fillId="6" borderId="31" xfId="0" applyNumberFormat="1" applyFont="1" applyFill="1" applyBorder="1" applyAlignment="1" applyProtection="1">
      <alignment horizontal="right" vertical="center"/>
      <protection/>
    </xf>
    <xf numFmtId="180" fontId="7" fillId="6" borderId="37" xfId="0" applyNumberFormat="1" applyFont="1" applyFill="1" applyBorder="1" applyAlignment="1" applyProtection="1">
      <alignment horizontal="center" vertical="center"/>
      <protection/>
    </xf>
    <xf numFmtId="183" fontId="8" fillId="6" borderId="8" xfId="0" applyNumberFormat="1" applyFont="1" applyFill="1" applyBorder="1" applyAlignment="1" applyProtection="1">
      <alignment horizontal="right" vertical="center"/>
      <protection/>
    </xf>
    <xf numFmtId="0" fontId="9" fillId="5" borderId="12" xfId="0" applyNumberFormat="1" applyFont="1" applyFill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180" fontId="8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180" fontId="8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9" xfId="0" applyNumberFormat="1" applyFont="1" applyBorder="1" applyAlignment="1" applyProtection="1">
      <alignment horizontal="left" vertical="center"/>
      <protection/>
    </xf>
    <xf numFmtId="180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9" fontId="9" fillId="0" borderId="9" xfId="0" applyNumberFormat="1" applyFont="1" applyBorder="1" applyAlignment="1" applyProtection="1">
      <alignment horizontal="left" vertical="center"/>
      <protection/>
    </xf>
    <xf numFmtId="49" fontId="30" fillId="0" borderId="0" xfId="2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9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27" fillId="0" borderId="9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8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28" fillId="0" borderId="0" xfId="2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4" fillId="0" borderId="0" xfId="20" applyFont="1" applyFill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9" fontId="6" fillId="0" borderId="0" xfId="20" applyNumberFormat="1" applyFont="1" applyFill="1" applyBorder="1" applyAlignment="1" applyProtection="1">
      <alignment horizontal="left" vertical="center"/>
      <protection/>
    </xf>
    <xf numFmtId="49" fontId="29" fillId="0" borderId="0" xfId="20" applyNumberFormat="1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49" fontId="37" fillId="3" borderId="20" xfId="0" applyNumberFormat="1" applyFont="1" applyFill="1" applyBorder="1" applyAlignment="1" applyProtection="1">
      <alignment horizontal="center" vertical="center"/>
      <protection/>
    </xf>
    <xf numFmtId="49" fontId="37" fillId="3" borderId="9" xfId="0" applyNumberFormat="1" applyFont="1" applyFill="1" applyBorder="1" applyAlignment="1" applyProtection="1">
      <alignment horizontal="center" vertical="center"/>
      <protection/>
    </xf>
    <xf numFmtId="0" fontId="15" fillId="5" borderId="7" xfId="0" applyNumberFormat="1" applyFont="1" applyFill="1" applyBorder="1" applyAlignment="1" applyProtection="1">
      <alignment horizontal="center" vertical="center"/>
      <protection/>
    </xf>
    <xf numFmtId="0" fontId="15" fillId="5" borderId="14" xfId="0" applyNumberFormat="1" applyFont="1" applyFill="1" applyBorder="1" applyAlignment="1" applyProtection="1">
      <alignment horizontal="center" vertical="center"/>
      <protection/>
    </xf>
    <xf numFmtId="0" fontId="15" fillId="5" borderId="21" xfId="0" applyNumberFormat="1" applyFont="1" applyFill="1" applyBorder="1" applyAlignment="1" applyProtection="1">
      <alignment horizontal="center" vertical="center"/>
      <protection/>
    </xf>
    <xf numFmtId="0" fontId="15" fillId="5" borderId="39" xfId="0" applyNumberFormat="1" applyFont="1" applyFill="1" applyBorder="1" applyAlignment="1" applyProtection="1">
      <alignment horizontal="center" vertical="center"/>
      <protection/>
    </xf>
    <xf numFmtId="0" fontId="15" fillId="5" borderId="6" xfId="0" applyNumberFormat="1" applyFont="1" applyFill="1" applyBorder="1" applyAlignment="1" applyProtection="1">
      <alignment horizontal="center" vertical="center"/>
      <protection/>
    </xf>
    <xf numFmtId="0" fontId="15" fillId="5" borderId="13" xfId="0" applyNumberFormat="1" applyFont="1" applyFill="1" applyBorder="1" applyAlignment="1" applyProtection="1">
      <alignment horizontal="center" vertical="center"/>
      <protection/>
    </xf>
    <xf numFmtId="0" fontId="15" fillId="5" borderId="22" xfId="0" applyNumberFormat="1" applyFont="1" applyFill="1" applyBorder="1" applyAlignment="1" applyProtection="1">
      <alignment horizontal="center" vertical="center"/>
      <protection/>
    </xf>
    <xf numFmtId="0" fontId="15" fillId="5" borderId="40" xfId="0" applyNumberFormat="1" applyFont="1" applyFill="1" applyBorder="1" applyAlignment="1" applyProtection="1">
      <alignment horizontal="center" vertical="center"/>
      <protection/>
    </xf>
    <xf numFmtId="0" fontId="15" fillId="5" borderId="23" xfId="0" applyNumberFormat="1" applyFont="1" applyFill="1" applyBorder="1" applyAlignment="1" applyProtection="1">
      <alignment horizontal="center" vertical="center"/>
      <protection/>
    </xf>
    <xf numFmtId="0" fontId="15" fillId="5" borderId="41" xfId="0" applyNumberFormat="1" applyFont="1" applyFill="1" applyBorder="1" applyAlignment="1" applyProtection="1">
      <alignment horizontal="center" vertical="center"/>
      <protection/>
    </xf>
    <xf numFmtId="0" fontId="15" fillId="5" borderId="20" xfId="0" applyNumberFormat="1" applyFont="1" applyFill="1" applyBorder="1" applyAlignment="1" applyProtection="1">
      <alignment horizontal="center" vertical="center"/>
      <protection/>
    </xf>
    <xf numFmtId="0" fontId="38" fillId="3" borderId="20" xfId="0" applyFont="1" applyFill="1" applyBorder="1" applyAlignment="1" applyProtection="1">
      <alignment horizontal="center" vertical="center"/>
      <protection/>
    </xf>
    <xf numFmtId="0" fontId="38" fillId="3" borderId="6" xfId="0" applyFont="1" applyFill="1" applyBorder="1" applyAlignment="1" applyProtection="1">
      <alignment horizontal="center" vertical="center"/>
      <protection/>
    </xf>
    <xf numFmtId="0" fontId="38" fillId="3" borderId="9" xfId="0" applyFont="1" applyFill="1" applyBorder="1" applyAlignment="1" applyProtection="1">
      <alignment horizontal="center" vertical="center"/>
      <protection/>
    </xf>
    <xf numFmtId="0" fontId="38" fillId="3" borderId="0" xfId="0" applyFont="1" applyFill="1" applyBorder="1" applyAlignment="1" applyProtection="1">
      <alignment horizontal="center" vertical="center"/>
      <protection/>
    </xf>
    <xf numFmtId="0" fontId="24" fillId="3" borderId="12" xfId="0" applyFont="1" applyFill="1" applyBorder="1" applyAlignment="1" applyProtection="1">
      <alignment horizontal="center" vertical="center"/>
      <protection/>
    </xf>
    <xf numFmtId="0" fontId="24" fillId="3" borderId="0" xfId="0" applyFont="1" applyFill="1" applyBorder="1" applyAlignment="1" applyProtection="1">
      <alignment horizontal="center" vertical="center"/>
      <protection/>
    </xf>
    <xf numFmtId="0" fontId="15" fillId="5" borderId="12" xfId="0" applyNumberFormat="1" applyFont="1" applyFill="1" applyBorder="1" applyAlignment="1" applyProtection="1">
      <alignment horizontal="center" vertical="center"/>
      <protection/>
    </xf>
    <xf numFmtId="180" fontId="37" fillId="3" borderId="6" xfId="0" applyNumberFormat="1" applyFont="1" applyFill="1" applyBorder="1" applyAlignment="1" applyProtection="1">
      <alignment horizontal="center" vertical="center"/>
      <protection/>
    </xf>
    <xf numFmtId="180" fontId="37" fillId="3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.com/~williams/avform.htm" TargetMode="External" /><Relationship Id="rId2" Type="http://schemas.openxmlformats.org/officeDocument/2006/relationships/hyperlink" Target="mailto:vxdriver@hotmail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97"/>
  <sheetViews>
    <sheetView tabSelected="1" zoomScale="75" zoomScaleNormal="75" workbookViewId="0" topLeftCell="A1">
      <selection activeCell="A18" sqref="A18"/>
    </sheetView>
  </sheetViews>
  <sheetFormatPr defaultColWidth="9.140625" defaultRowHeight="12.75"/>
  <cols>
    <col min="1" max="1" width="43.8515625" style="0" customWidth="1"/>
    <col min="2" max="21" width="8.28125" style="0" customWidth="1"/>
    <col min="22" max="22" width="8.57421875" style="0" customWidth="1"/>
    <col min="23" max="23" width="9.28125" style="0" customWidth="1"/>
    <col min="24" max="39" width="8.28125" style="0" customWidth="1"/>
    <col min="40" max="48" width="7.00390625" style="0" customWidth="1"/>
  </cols>
  <sheetData>
    <row r="1" spans="1:26" ht="24.75" customHeight="1">
      <c r="A1" s="207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 t="s">
        <v>14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4"/>
    </row>
    <row r="2" spans="1:26" ht="20.25" customHeight="1">
      <c r="A2" s="208"/>
      <c r="B2" s="35"/>
      <c r="C2" s="36"/>
      <c r="D2" s="35"/>
      <c r="E2" s="37" t="s">
        <v>23</v>
      </c>
      <c r="F2" s="38"/>
      <c r="G2" s="39"/>
      <c r="H2" s="8" t="s">
        <v>77</v>
      </c>
      <c r="I2" s="9"/>
      <c r="J2" s="9"/>
      <c r="K2" s="9"/>
      <c r="L2" s="37" t="s">
        <v>24</v>
      </c>
      <c r="M2" s="38"/>
      <c r="N2" s="38"/>
      <c r="O2" s="35"/>
      <c r="P2" s="10" t="s">
        <v>78</v>
      </c>
      <c r="Q2" s="9"/>
      <c r="R2" s="40"/>
      <c r="S2" s="37"/>
      <c r="T2" s="41"/>
      <c r="U2" s="40"/>
      <c r="V2" s="35"/>
      <c r="W2" s="42"/>
      <c r="X2" s="35"/>
      <c r="Y2" s="35"/>
      <c r="Z2" s="43"/>
    </row>
    <row r="3" spans="1:26" ht="13.5" customHeight="1">
      <c r="A3" s="44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3"/>
    </row>
    <row r="4" spans="1:26" ht="24.75" customHeight="1">
      <c r="A4" s="45"/>
      <c r="B4" s="68"/>
      <c r="C4" s="35"/>
      <c r="D4" s="46" t="s">
        <v>60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35"/>
      <c r="Y4" s="35"/>
      <c r="Z4" s="43"/>
    </row>
    <row r="5" spans="1:39" ht="18">
      <c r="A5" s="64" t="s">
        <v>25</v>
      </c>
      <c r="B5" s="63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62">
        <v>25</v>
      </c>
      <c r="AA5" s="12" t="s">
        <v>29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8">
      <c r="A6" s="59" t="s">
        <v>15</v>
      </c>
      <c r="B6" s="17">
        <v>-60</v>
      </c>
      <c r="C6" s="17">
        <v>-55</v>
      </c>
      <c r="D6" s="17">
        <v>-52</v>
      </c>
      <c r="E6" s="17">
        <v>-49</v>
      </c>
      <c r="F6" s="17">
        <v>-46</v>
      </c>
      <c r="G6" s="17">
        <v>-43</v>
      </c>
      <c r="H6" s="17">
        <v>-40</v>
      </c>
      <c r="I6" s="17">
        <v>-37</v>
      </c>
      <c r="J6" s="17">
        <v>-34</v>
      </c>
      <c r="K6" s="17">
        <v>-31</v>
      </c>
      <c r="L6" s="17">
        <v>-28</v>
      </c>
      <c r="M6" s="17">
        <v>-25</v>
      </c>
      <c r="N6" s="17">
        <v>-22</v>
      </c>
      <c r="O6" s="17">
        <v>-19</v>
      </c>
      <c r="P6" s="17">
        <v>-16</v>
      </c>
      <c r="Q6" s="17">
        <v>-13</v>
      </c>
      <c r="R6" s="17">
        <v>-10</v>
      </c>
      <c r="S6" s="17">
        <v>-7</v>
      </c>
      <c r="T6" s="17">
        <v>-4</v>
      </c>
      <c r="U6" s="17">
        <v>-1</v>
      </c>
      <c r="V6" s="17">
        <v>2</v>
      </c>
      <c r="W6" s="17">
        <v>5</v>
      </c>
      <c r="X6" s="17">
        <v>8</v>
      </c>
      <c r="Y6" s="17">
        <v>11</v>
      </c>
      <c r="Z6" s="29">
        <v>14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8">
      <c r="A7" s="59" t="s">
        <v>29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8">
        <v>0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8">
      <c r="A8" s="4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8">
      <c r="A9" s="59" t="s">
        <v>16</v>
      </c>
      <c r="B9" s="17">
        <v>-60</v>
      </c>
      <c r="C9" s="17">
        <v>-55</v>
      </c>
      <c r="D9" s="17">
        <v>-52</v>
      </c>
      <c r="E9" s="17">
        <v>-49</v>
      </c>
      <c r="F9" s="17">
        <v>-46</v>
      </c>
      <c r="G9" s="17">
        <v>-43</v>
      </c>
      <c r="H9" s="17">
        <v>-40</v>
      </c>
      <c r="I9" s="17">
        <v>-37</v>
      </c>
      <c r="J9" s="17">
        <v>-34</v>
      </c>
      <c r="K9" s="17">
        <v>-31</v>
      </c>
      <c r="L9" s="17">
        <v>-28</v>
      </c>
      <c r="M9" s="17">
        <v>-25</v>
      </c>
      <c r="N9" s="17">
        <v>-22</v>
      </c>
      <c r="O9" s="17">
        <v>-19</v>
      </c>
      <c r="P9" s="17">
        <v>-16</v>
      </c>
      <c r="Q9" s="17">
        <v>-13</v>
      </c>
      <c r="R9" s="17">
        <v>-10</v>
      </c>
      <c r="S9" s="17">
        <v>-7</v>
      </c>
      <c r="T9" s="17">
        <v>-4</v>
      </c>
      <c r="U9" s="17">
        <v>-1</v>
      </c>
      <c r="V9" s="17">
        <v>2</v>
      </c>
      <c r="W9" s="17">
        <v>5</v>
      </c>
      <c r="X9" s="17">
        <v>8</v>
      </c>
      <c r="Y9" s="17">
        <v>11</v>
      </c>
      <c r="Z9" s="30">
        <v>14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8">
      <c r="A10" s="59" t="s">
        <v>61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-0.4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8"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8">
      <c r="A11" s="60" t="s">
        <v>59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31"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29" ht="18">
      <c r="A12" s="65" t="str">
        <f>+A5</f>
        <v>LOCATION   IDENTIFIER</v>
      </c>
      <c r="B12" s="49">
        <f aca="true" t="shared" si="0" ref="B12:Z12">+B5</f>
        <v>1</v>
      </c>
      <c r="C12" s="49">
        <f t="shared" si="0"/>
        <v>2</v>
      </c>
      <c r="D12" s="49">
        <f t="shared" si="0"/>
        <v>3</v>
      </c>
      <c r="E12" s="49">
        <f t="shared" si="0"/>
        <v>4</v>
      </c>
      <c r="F12" s="50">
        <f t="shared" si="0"/>
        <v>5</v>
      </c>
      <c r="G12" s="49">
        <f t="shared" si="0"/>
        <v>6</v>
      </c>
      <c r="H12" s="50">
        <f t="shared" si="0"/>
        <v>7</v>
      </c>
      <c r="I12" s="49">
        <f t="shared" si="0"/>
        <v>8</v>
      </c>
      <c r="J12" s="50">
        <f t="shared" si="0"/>
        <v>9</v>
      </c>
      <c r="K12" s="49">
        <f t="shared" si="0"/>
        <v>10</v>
      </c>
      <c r="L12" s="50">
        <f t="shared" si="0"/>
        <v>11</v>
      </c>
      <c r="M12" s="49">
        <f t="shared" si="0"/>
        <v>12</v>
      </c>
      <c r="N12" s="50">
        <f t="shared" si="0"/>
        <v>13</v>
      </c>
      <c r="O12" s="49">
        <f t="shared" si="0"/>
        <v>14</v>
      </c>
      <c r="P12" s="50">
        <f t="shared" si="0"/>
        <v>15</v>
      </c>
      <c r="Q12" s="49">
        <f t="shared" si="0"/>
        <v>16</v>
      </c>
      <c r="R12" s="50">
        <f t="shared" si="0"/>
        <v>17</v>
      </c>
      <c r="S12" s="49">
        <f t="shared" si="0"/>
        <v>18</v>
      </c>
      <c r="T12" s="50">
        <f t="shared" si="0"/>
        <v>19</v>
      </c>
      <c r="U12" s="49">
        <f t="shared" si="0"/>
        <v>20</v>
      </c>
      <c r="V12" s="50">
        <f t="shared" si="0"/>
        <v>21</v>
      </c>
      <c r="W12" s="49">
        <f t="shared" si="0"/>
        <v>22</v>
      </c>
      <c r="X12" s="50">
        <f t="shared" si="0"/>
        <v>23</v>
      </c>
      <c r="Y12" s="49">
        <f t="shared" si="0"/>
        <v>24</v>
      </c>
      <c r="Z12" s="51">
        <f t="shared" si="0"/>
        <v>25</v>
      </c>
      <c r="AA12" s="15"/>
      <c r="AB12" s="15"/>
      <c r="AC12" s="15"/>
    </row>
    <row r="13" spans="1:27" ht="12.75">
      <c r="A13" s="52" t="s">
        <v>17</v>
      </c>
      <c r="B13" s="66">
        <f>RADIANS(B6+B7/60)</f>
        <v>-1.0471975511965976</v>
      </c>
      <c r="C13" s="66">
        <f>RADIANS(C6+C7/60)</f>
        <v>-0.9599310885968813</v>
      </c>
      <c r="D13" s="66">
        <f>RADIANS(D6+D7/60)</f>
        <v>-0.9075712110370514</v>
      </c>
      <c r="E13" s="66">
        <f>RADIANS(E6+E7/60)</f>
        <v>-0.8552113334772214</v>
      </c>
      <c r="F13" s="66">
        <f aca="true" t="shared" si="1" ref="F13:Z13">RADIANS(F6+F7/60)</f>
        <v>-0.8028514559173916</v>
      </c>
      <c r="G13" s="66">
        <f t="shared" si="1"/>
        <v>-0.7504915783575618</v>
      </c>
      <c r="H13" s="66">
        <f t="shared" si="1"/>
        <v>-0.6981317007977318</v>
      </c>
      <c r="I13" s="66">
        <f t="shared" si="1"/>
        <v>-0.6457718232379019</v>
      </c>
      <c r="J13" s="66">
        <f t="shared" si="1"/>
        <v>-0.5934119456780721</v>
      </c>
      <c r="K13" s="66">
        <f t="shared" si="1"/>
        <v>-0.5410520681182421</v>
      </c>
      <c r="L13" s="66">
        <f t="shared" si="1"/>
        <v>-0.4886921905584123</v>
      </c>
      <c r="M13" s="66">
        <f t="shared" si="1"/>
        <v>-0.4363323129985824</v>
      </c>
      <c r="N13" s="66">
        <f t="shared" si="1"/>
        <v>-0.3839724354387525</v>
      </c>
      <c r="O13" s="66">
        <f t="shared" si="1"/>
        <v>-0.33161255787892263</v>
      </c>
      <c r="P13" s="66">
        <f t="shared" si="1"/>
        <v>-0.2792526803190927</v>
      </c>
      <c r="Q13" s="66">
        <f t="shared" si="1"/>
        <v>-0.22689280275926285</v>
      </c>
      <c r="R13" s="66">
        <f t="shared" si="1"/>
        <v>-0.17453292519943295</v>
      </c>
      <c r="S13" s="66">
        <f t="shared" si="1"/>
        <v>-0.12217304763960307</v>
      </c>
      <c r="T13" s="66">
        <f t="shared" si="1"/>
        <v>-0.06981317007977318</v>
      </c>
      <c r="U13" s="66">
        <f t="shared" si="1"/>
        <v>-0.017453292519943295</v>
      </c>
      <c r="V13" s="66">
        <f t="shared" si="1"/>
        <v>0.03490658503988659</v>
      </c>
      <c r="W13" s="66">
        <f t="shared" si="1"/>
        <v>0.08726646259971647</v>
      </c>
      <c r="X13" s="66">
        <f t="shared" si="1"/>
        <v>0.13962634015954636</v>
      </c>
      <c r="Y13" s="66">
        <f t="shared" si="1"/>
        <v>0.19198621771937624</v>
      </c>
      <c r="Z13" s="67">
        <f t="shared" si="1"/>
        <v>0.24434609527920614</v>
      </c>
      <c r="AA13" s="16"/>
    </row>
    <row r="14" spans="1:27" ht="14.25" customHeight="1">
      <c r="A14" s="52" t="s">
        <v>18</v>
      </c>
      <c r="B14" s="66">
        <f>RADIANS(B9+B10/60)</f>
        <v>-1.0471975511965976</v>
      </c>
      <c r="C14" s="66">
        <f>RADIANS(C9+C10/60)</f>
        <v>-0.9599310885968813</v>
      </c>
      <c r="D14" s="66">
        <f>RADIANS(D9+D10/60)</f>
        <v>-0.9075712110370514</v>
      </c>
      <c r="E14" s="66">
        <f>RADIANS(E9+E10/60)</f>
        <v>-0.8552113334772214</v>
      </c>
      <c r="F14" s="66">
        <f aca="true" t="shared" si="2" ref="F14:Z14">RADIANS(F9+F10/60)</f>
        <v>-0.8028514559173916</v>
      </c>
      <c r="G14" s="66">
        <f t="shared" si="2"/>
        <v>-0.7504915783575618</v>
      </c>
      <c r="H14" s="66">
        <f t="shared" si="2"/>
        <v>-0.6981317007977318</v>
      </c>
      <c r="I14" s="66">
        <f t="shared" si="2"/>
        <v>-0.6457718232379019</v>
      </c>
      <c r="J14" s="66">
        <f t="shared" si="2"/>
        <v>-0.5934119456780721</v>
      </c>
      <c r="K14" s="66">
        <f t="shared" si="2"/>
        <v>-0.5410520681182421</v>
      </c>
      <c r="L14" s="66">
        <f t="shared" si="2"/>
        <v>-0.4886921905584123</v>
      </c>
      <c r="M14" s="66">
        <f t="shared" si="2"/>
        <v>-0.4363323129985824</v>
      </c>
      <c r="N14" s="66">
        <f t="shared" si="2"/>
        <v>-0.3839724354387525</v>
      </c>
      <c r="O14" s="66">
        <f t="shared" si="2"/>
        <v>-0.3317289131623889</v>
      </c>
      <c r="P14" s="66">
        <f t="shared" si="2"/>
        <v>-0.2792526803190927</v>
      </c>
      <c r="Q14" s="66">
        <f t="shared" si="2"/>
        <v>-0.22689280275926285</v>
      </c>
      <c r="R14" s="66">
        <f t="shared" si="2"/>
        <v>-0.17453292519943295</v>
      </c>
      <c r="S14" s="66">
        <f t="shared" si="2"/>
        <v>-0.12217304763960307</v>
      </c>
      <c r="T14" s="66">
        <f t="shared" si="2"/>
        <v>-0.06981317007977318</v>
      </c>
      <c r="U14" s="66">
        <f t="shared" si="2"/>
        <v>-0.017453292519943295</v>
      </c>
      <c r="V14" s="66">
        <f t="shared" si="2"/>
        <v>0.03490658503988659</v>
      </c>
      <c r="W14" s="66">
        <f t="shared" si="2"/>
        <v>0.08726646259971647</v>
      </c>
      <c r="X14" s="66">
        <f t="shared" si="2"/>
        <v>0.13962634015954636</v>
      </c>
      <c r="Y14" s="66">
        <f t="shared" si="2"/>
        <v>0.19198621771937624</v>
      </c>
      <c r="Z14" s="67">
        <f t="shared" si="2"/>
        <v>0.24434609527920614</v>
      </c>
      <c r="AA14" s="16"/>
    </row>
    <row r="15" spans="1:27" ht="12.75" customHeight="1">
      <c r="A15" s="52" t="s">
        <v>30</v>
      </c>
      <c r="B15" s="66">
        <f>B11*PI()/180</f>
        <v>0</v>
      </c>
      <c r="C15" s="66">
        <f aca="true" t="shared" si="3" ref="C15:Z15">C11*PI()/180</f>
        <v>0</v>
      </c>
      <c r="D15" s="66">
        <f t="shared" si="3"/>
        <v>0</v>
      </c>
      <c r="E15" s="66">
        <f t="shared" si="3"/>
        <v>0</v>
      </c>
      <c r="F15" s="66">
        <f t="shared" si="3"/>
        <v>0</v>
      </c>
      <c r="G15" s="66">
        <f t="shared" si="3"/>
        <v>0</v>
      </c>
      <c r="H15" s="66">
        <f t="shared" si="3"/>
        <v>0</v>
      </c>
      <c r="I15" s="66">
        <f t="shared" si="3"/>
        <v>0</v>
      </c>
      <c r="J15" s="66">
        <f t="shared" si="3"/>
        <v>0</v>
      </c>
      <c r="K15" s="66">
        <f t="shared" si="3"/>
        <v>0</v>
      </c>
      <c r="L15" s="66">
        <f t="shared" si="3"/>
        <v>0</v>
      </c>
      <c r="M15" s="66">
        <f t="shared" si="3"/>
        <v>0</v>
      </c>
      <c r="N15" s="66">
        <f t="shared" si="3"/>
        <v>0</v>
      </c>
      <c r="O15" s="66">
        <f t="shared" si="3"/>
        <v>0</v>
      </c>
      <c r="P15" s="66">
        <f t="shared" si="3"/>
        <v>0</v>
      </c>
      <c r="Q15" s="66">
        <f t="shared" si="3"/>
        <v>0</v>
      </c>
      <c r="R15" s="66">
        <f t="shared" si="3"/>
        <v>0</v>
      </c>
      <c r="S15" s="66">
        <f t="shared" si="3"/>
        <v>0</v>
      </c>
      <c r="T15" s="66">
        <f t="shared" si="3"/>
        <v>0</v>
      </c>
      <c r="U15" s="66">
        <f t="shared" si="3"/>
        <v>0</v>
      </c>
      <c r="V15" s="66">
        <f t="shared" si="3"/>
        <v>0</v>
      </c>
      <c r="W15" s="66">
        <f t="shared" si="3"/>
        <v>0</v>
      </c>
      <c r="X15" s="66">
        <f t="shared" si="3"/>
        <v>0</v>
      </c>
      <c r="Y15" s="66">
        <f t="shared" si="3"/>
        <v>0</v>
      </c>
      <c r="Z15" s="67">
        <f t="shared" si="3"/>
        <v>0</v>
      </c>
      <c r="AA15" s="16"/>
    </row>
    <row r="16" spans="1:26" ht="12.75">
      <c r="A16" s="53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43"/>
    </row>
    <row r="17" spans="1:26" ht="23.25">
      <c r="A17" s="61" t="s">
        <v>76</v>
      </c>
      <c r="B17" s="47"/>
      <c r="C17" s="6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55"/>
    </row>
    <row r="18" spans="1:26" ht="12.75">
      <c r="A18" s="53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43"/>
    </row>
    <row r="19" spans="1:26" ht="22.5">
      <c r="A19" s="54" t="s">
        <v>27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55"/>
    </row>
    <row r="20" spans="1:26" ht="13.5" thickBo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8"/>
    </row>
    <row r="21" spans="2:26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97" ht="12.75">
      <c r="C97" t="s">
        <v>69</v>
      </c>
    </row>
  </sheetData>
  <sheetProtection password="D445" sheet="1" objects="1" scenarios="1"/>
  <mergeCells count="1">
    <mergeCell ref="A1:A2"/>
  </mergeCells>
  <dataValidations count="13">
    <dataValidation allowBlank="1" showInputMessage="1" showErrorMessage="1" prompt="LOCATION ID MAX 5 CHARACTERS" sqref="C5:Z5"/>
    <dataValidation type="textLength" operator="lessThanOrEqual" allowBlank="1" showInputMessage="1" showErrorMessage="1" prompt="LOCATION ID MAX 5 CHARACTERS.&#10;ID AUTOMATICALLY REPEATS INTO MAIN SHEET&#10;&#10;SHEET IS PROTECTED AND DATA CAN ONLY BE ENTERED INTO PALE BLUE SHADED CELLS." error=",MAXIMUM 5 LETTERS" sqref="B5">
      <formula1>5</formula1>
    </dataValidation>
    <dataValidation allowBlank="1" showInputMessage="1" showErrorMessage="1" prompt="TABLE AND AREA IDENTIFICATION" sqref="H2"/>
    <dataValidation allowBlank="1" showInputMessage="1" showErrorMessage="1" prompt="EDITION NUMBER OR VERSION OF THE AREA TABLE" sqref="P2"/>
    <dataValidation allowBlank="1" showInputMessage="1" showErrorMessage="1" prompt="ENTER MAG VARIATION AS WEST -VE, EAST +VE" sqref="W2"/>
    <dataValidation type="textLength" showInputMessage="1" showErrorMessage="1" promptTitle="INTENTIONALLY BLANK" sqref="B8:Z8">
      <formula1>990</formula1>
      <formula2>999</formula2>
    </dataValidation>
    <dataValidation type="whole" allowBlank="1" showInputMessage="1" showErrorMessage="1" promptTitle="ENTER LATITUDE AS +/- DEGREES" prompt="ENTER LATITUDE AS +/- WHOLE DEGREES USING &#10;SIGN -VE SOUTH +VE NORTH" errorTitle="INVALID LATITUDE DEGREES" error="ENTER LATITUDE VALUE &#10;BETWEEN -89 AND +89" sqref="B6:Z6">
      <formula1>-89</formula1>
      <formula2>89</formula2>
    </dataValidation>
    <dataValidation type="whole" allowBlank="1" showInputMessage="1" showErrorMessage="1" promptTitle="ENTER LONGITUDE +/- DEGREES" prompt="ENTER LONGITUDE AS +/- WHOLE DEGREES &#10;USING SIGN  -VE EAST   +VE WEST " errorTitle="INVALID LONGITUDE ENTRY" error="ENTER LONGITUDE BETWEEN &#10;-180 AND +180" sqref="B9:Z9">
      <formula1>-180</formula1>
      <formula2>180</formula2>
    </dataValidation>
    <dataValidation type="decimal" allowBlank="1" showInputMessage="1" showErrorMessage="1" promptTitle="LONGITUDE MINUTES AS +/- DECIMAL" prompt="ENTER LONGITUDE MINUTES AS DECIMAL&#10;USING SIGN  -VE EAST +VE WEST" errorTitle="INVALID LONGITUDE MINUTES" error="ENTER LONGITUDE MINUTES &#10;BETWEEN -60.0 AND +60.0" sqref="B10">
      <formula1>-60</formula1>
      <formula2>60</formula2>
    </dataValidation>
    <dataValidation type="decimal" allowBlank="1" showInputMessage="1" showErrorMessage="1" promptTitle="LATITUDE MINUTES AS +/- DECIMAL " prompt="ENTER LATITUDE MINUTES AS DECIMAL&#10;USING SIGN -VE SOUTH +VE NORTH" errorTitle="INVALID LATITUDE  MINUTES" error="ENTER LATITUDE MINUTES BETWEEN &#10;-60.0 AND +60.0" sqref="B7:Z7">
      <formula1>-60</formula1>
      <formula2>60</formula2>
    </dataValidation>
    <dataValidation type="decimal" allowBlank="1" showInputMessage="1" showErrorMessage="1" promptTitle="LONGTUDE MINUTES AS +/- DECIMAL " prompt="ENTER LONGITUDE MINUTES AS DECIMAL&#10;USING SIGN -VE EAST +VE WEST" errorTitle="INVALID LONGITUDE MINUTES" error="ENTER LONGITUDE MINUTES BETWEEN &#10;-60.0 AND +60.0" sqref="C10">
      <formula1>-60</formula1>
      <formula2>60</formula2>
    </dataValidation>
    <dataValidation type="decimal" allowBlank="1" showInputMessage="1" showErrorMessage="1" promptTitle="LONGTUDE MINUTES AS +/- DECIMAL " prompt="ENTER LONGITUDE MINUTES AS DECIMAL&#10;USING SIGN -VE EAST +VE WEST" errorTitle="INVALID LONGITUDE  MINUTES" error="ENTER LONGITUDE MINUTES BETWEEN &#10;-60.0 AND +60.0" sqref="D10:Z10">
      <formula1>-60</formula1>
      <formula2>60</formula2>
    </dataValidation>
    <dataValidation type="decimal" allowBlank="1" showInputMessage="1" showErrorMessage="1" promptTitle=" MAG VARIATION AS +/- DECIMAL" prompt="ENTER VARIATION AS DECIMAL&#10;USING SIGN  +VE EAST -VE WEST&#10;(Note opposite sense to E/W LONGITUDE)" errorTitle="INVALID VARIATION" error="ENTER MAG VARIATION BETWEEN&#10;+ AND - 50 DEGREES" sqref="B11:Z11">
      <formula1>-50</formula1>
      <formula2>50</formula2>
    </dataValidation>
  </dataValidations>
  <printOptions/>
  <pageMargins left="0.75" right="0.75" top="1" bottom="1" header="0.5" footer="0.5"/>
  <pageSetup horizontalDpi="360" verticalDpi="360" orientation="landscape" paperSize="9" scale="7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65536"/>
  <sheetViews>
    <sheetView zoomScale="75" zoomScaleNormal="75" zoomScaleSheetLayoutView="50" workbookViewId="0" topLeftCell="A89">
      <selection activeCell="A91" sqref="A91"/>
    </sheetView>
  </sheetViews>
  <sheetFormatPr defaultColWidth="9.7109375" defaultRowHeight="12.75"/>
  <cols>
    <col min="1" max="26" width="10.28125" style="2" customWidth="1"/>
    <col min="27" max="28" width="9.7109375" style="2" customWidth="1"/>
    <col min="29" max="16384" width="8.421875" style="2" customWidth="1"/>
  </cols>
  <sheetData>
    <row r="1" spans="1:26" s="1" customFormat="1" ht="19.5" customHeight="1">
      <c r="A1" s="220" t="s">
        <v>50</v>
      </c>
      <c r="B1" s="221"/>
      <c r="C1" s="221"/>
      <c r="D1" s="221"/>
      <c r="E1" s="70"/>
      <c r="F1" s="70"/>
      <c r="G1" s="71" t="s">
        <v>64</v>
      </c>
      <c r="H1" s="72"/>
      <c r="I1" s="72"/>
      <c r="J1" s="72"/>
      <c r="K1" s="72"/>
      <c r="L1" s="72"/>
      <c r="M1" s="72"/>
      <c r="N1" s="72"/>
      <c r="O1" s="72"/>
      <c r="P1" s="73"/>
      <c r="Q1" s="73"/>
      <c r="R1" s="73"/>
      <c r="S1" s="73"/>
      <c r="T1" s="73"/>
      <c r="U1" s="73"/>
      <c r="V1" s="74"/>
      <c r="W1" s="74"/>
      <c r="X1" s="75"/>
      <c r="Y1" s="75"/>
      <c r="Z1" s="76"/>
    </row>
    <row r="2" spans="1:26" s="1" customFormat="1" ht="33" customHeight="1">
      <c r="A2" s="222"/>
      <c r="B2" s="223"/>
      <c r="C2" s="223"/>
      <c r="D2" s="223"/>
      <c r="E2" s="77"/>
      <c r="F2" s="78"/>
      <c r="G2" s="79"/>
      <c r="H2" s="80"/>
      <c r="I2" s="79"/>
      <c r="J2" s="81" t="s">
        <v>67</v>
      </c>
      <c r="K2" s="82"/>
      <c r="L2" s="78"/>
      <c r="M2" s="79"/>
      <c r="N2" s="79"/>
      <c r="O2" s="79"/>
      <c r="P2" s="79"/>
      <c r="Q2" s="83" t="str">
        <f>+'DATA ENTRY SHEET'!H2</f>
        <v>TEST ARRAY (overwrite)</v>
      </c>
      <c r="R2" s="78"/>
      <c r="S2" s="78"/>
      <c r="T2" s="78"/>
      <c r="U2" s="84"/>
      <c r="V2" s="85"/>
      <c r="W2" s="85"/>
      <c r="X2" s="78"/>
      <c r="Y2" s="86"/>
      <c r="Z2" s="87"/>
    </row>
    <row r="3" spans="1:26" s="1" customFormat="1" ht="22.5" customHeight="1" thickBot="1">
      <c r="A3" s="224" t="s">
        <v>21</v>
      </c>
      <c r="B3" s="225"/>
      <c r="C3" s="225"/>
      <c r="D3" s="225"/>
      <c r="E3" s="88"/>
      <c r="F3" s="89"/>
      <c r="G3" s="84"/>
      <c r="H3" s="84"/>
      <c r="I3" s="90" t="s">
        <v>65</v>
      </c>
      <c r="J3" s="91"/>
      <c r="K3" s="91"/>
      <c r="L3" s="91"/>
      <c r="M3" s="92"/>
      <c r="N3" s="92"/>
      <c r="O3" s="92"/>
      <c r="P3" s="92"/>
      <c r="Q3" s="93"/>
      <c r="R3" s="92"/>
      <c r="S3" s="92"/>
      <c r="T3" s="92"/>
      <c r="U3" s="84" t="s">
        <v>66</v>
      </c>
      <c r="V3" s="41"/>
      <c r="W3" s="94"/>
      <c r="X3" s="95"/>
      <c r="Y3" s="96" t="str">
        <f>+'DATA ENTRY SHEET'!P2</f>
        <v>30AUG00</v>
      </c>
      <c r="Z3" s="97"/>
    </row>
    <row r="4" spans="1:34" ht="18" customHeight="1" thickBot="1">
      <c r="A4" s="98" t="s">
        <v>20</v>
      </c>
      <c r="B4" s="213">
        <f>+'DATA ENTRY SHEET'!B5</f>
        <v>1</v>
      </c>
      <c r="C4" s="211">
        <f>+'DATA ENTRY SHEET'!C5</f>
        <v>2</v>
      </c>
      <c r="D4" s="213">
        <f>+'DATA ENTRY SHEET'!D5</f>
        <v>3</v>
      </c>
      <c r="E4" s="211">
        <f>+'DATA ENTRY SHEET'!E5</f>
        <v>4</v>
      </c>
      <c r="F4" s="213">
        <f>+'DATA ENTRY SHEET'!F5</f>
        <v>5</v>
      </c>
      <c r="G4" s="211">
        <f>+'DATA ENTRY SHEET'!G5</f>
        <v>6</v>
      </c>
      <c r="H4" s="213">
        <f>+'DATA ENTRY SHEET'!H5</f>
        <v>7</v>
      </c>
      <c r="I4" s="211">
        <f>+'DATA ENTRY SHEET'!I5</f>
        <v>8</v>
      </c>
      <c r="J4" s="213">
        <f>+'DATA ENTRY SHEET'!J5</f>
        <v>9</v>
      </c>
      <c r="K4" s="211">
        <f>+'DATA ENTRY SHEET'!K5</f>
        <v>10</v>
      </c>
      <c r="L4" s="213">
        <f>+'DATA ENTRY SHEET'!L5</f>
        <v>11</v>
      </c>
      <c r="M4" s="211">
        <f>+'DATA ENTRY SHEET'!M5</f>
        <v>12</v>
      </c>
      <c r="N4" s="213">
        <f>+'DATA ENTRY SHEET'!N5</f>
        <v>13</v>
      </c>
      <c r="O4" s="211">
        <f>+'DATA ENTRY SHEET'!O5</f>
        <v>14</v>
      </c>
      <c r="P4" s="213">
        <f>+'DATA ENTRY SHEET'!P5</f>
        <v>15</v>
      </c>
      <c r="Q4" s="211">
        <f>+'DATA ENTRY SHEET'!Q5</f>
        <v>16</v>
      </c>
      <c r="R4" s="213">
        <f>+'DATA ENTRY SHEET'!R5</f>
        <v>17</v>
      </c>
      <c r="S4" s="211">
        <f>+'DATA ENTRY SHEET'!S5</f>
        <v>18</v>
      </c>
      <c r="T4" s="213">
        <f>+'DATA ENTRY SHEET'!T5</f>
        <v>19</v>
      </c>
      <c r="U4" s="211">
        <f>+'DATA ENTRY SHEET'!U5</f>
        <v>20</v>
      </c>
      <c r="V4" s="211">
        <f>+'DATA ENTRY SHEET'!V5</f>
        <v>21</v>
      </c>
      <c r="W4" s="213">
        <f>+'DATA ENTRY SHEET'!W5</f>
        <v>22</v>
      </c>
      <c r="X4" s="215">
        <f>+'DATA ENTRY SHEET'!X5</f>
        <v>23</v>
      </c>
      <c r="Y4" s="217">
        <f>+'DATA ENTRY SHEET'!Y5</f>
        <v>24</v>
      </c>
      <c r="Z4" s="209">
        <f>+'DATA ENTRY SHEET'!Z5</f>
        <v>25</v>
      </c>
      <c r="AA4" s="3"/>
      <c r="AB4" s="3"/>
      <c r="AC4" s="3"/>
      <c r="AD4" s="3"/>
      <c r="AE4" s="3"/>
      <c r="AF4" s="3"/>
      <c r="AG4" s="3"/>
      <c r="AH4" s="3"/>
    </row>
    <row r="5" spans="1:34" ht="18.75" customHeight="1" thickBot="1">
      <c r="A5" s="99" t="s">
        <v>19</v>
      </c>
      <c r="B5" s="226"/>
      <c r="C5" s="212"/>
      <c r="D5" s="214"/>
      <c r="E5" s="212"/>
      <c r="F5" s="214"/>
      <c r="G5" s="212"/>
      <c r="H5" s="214"/>
      <c r="I5" s="212"/>
      <c r="J5" s="214"/>
      <c r="K5" s="212"/>
      <c r="L5" s="214"/>
      <c r="M5" s="212"/>
      <c r="N5" s="214"/>
      <c r="O5" s="212"/>
      <c r="P5" s="214"/>
      <c r="Q5" s="212"/>
      <c r="R5" s="214"/>
      <c r="S5" s="212"/>
      <c r="T5" s="214"/>
      <c r="U5" s="212"/>
      <c r="V5" s="212"/>
      <c r="W5" s="214"/>
      <c r="X5" s="216"/>
      <c r="Y5" s="218"/>
      <c r="Z5" s="210"/>
      <c r="AA5" s="3"/>
      <c r="AB5" s="3"/>
      <c r="AC5" s="3"/>
      <c r="AD5" s="3"/>
      <c r="AE5" s="3"/>
      <c r="AF5" s="3"/>
      <c r="AG5" s="3"/>
      <c r="AH5" s="3"/>
    </row>
    <row r="6" spans="1:34" ht="18.75" customHeight="1">
      <c r="A6" s="100">
        <f>+B4</f>
        <v>1</v>
      </c>
      <c r="B6" s="101">
        <f>$A6</f>
        <v>1</v>
      </c>
      <c r="C6" s="102">
        <f>(180/PI())*MOD(ATAN2(SIN('DATA ENTRY SHEET'!C$13)*COS(HLOOKUP($A6,tablelatlon,2,FALSE))-COS('DATA ENTRY SHEET'!C$13)*SIN(HLOOKUP($A6,tablelatlon,2,FALSE))*COS(HLOOKUP($A6,tablelatlon,3,FALSE)-'DATA ENTRY SHEET'!C$14),SIN(HLOOKUP($A6,tablelatlon,3,FALSE)-'DATA ENTRY SHEET'!C$14)*COS('DATA ENTRY SHEET'!C$13))-HLOOKUP($A6,tablelatlon,4,FALSE),2*PI())</f>
        <v>329.6172535478263</v>
      </c>
      <c r="D6" s="103">
        <f>(180/PI())*MOD(ATAN2(SIN('DATA ENTRY SHEET'!D$13)*COS(HLOOKUP($A6,tablelatlon,2,FALSE))-COS('DATA ENTRY SHEET'!D$13)*SIN(HLOOKUP($A6,tablelatlon,2,FALSE))*COS(HLOOKUP($A6,tablelatlon,3,FALSE)-'DATA ENTRY SHEET'!D$14),SIN(HLOOKUP($A6,tablelatlon,3,FALSE)-'DATA ENTRY SHEET'!D$14)*COS('DATA ENTRY SHEET'!D$13))-HLOOKUP($A6,tablelatlon,4,FALSE),2*PI())</f>
        <v>327.40090522381155</v>
      </c>
      <c r="E6" s="104">
        <f>(180/PI())*MOD(ATAN2(SIN('DATA ENTRY SHEET'!E$13)*COS(HLOOKUP($A6,tablelatlon,2,FALSE))-COS('DATA ENTRY SHEET'!E$13)*SIN(HLOOKUP($A6,tablelatlon,2,FALSE))*COS(HLOOKUP($A6,tablelatlon,3,FALSE)-'DATA ENTRY SHEET'!E$14),SIN(HLOOKUP($A6,tablelatlon,3,FALSE)-'DATA ENTRY SHEET'!E$14)*COS('DATA ENTRY SHEET'!E$13))-HLOOKUP($A6,tablelatlon,4,FALSE),2*PI())</f>
        <v>325.23827421662526</v>
      </c>
      <c r="F6" s="103">
        <f>(180/PI())*MOD(ATAN2(SIN('DATA ENTRY SHEET'!F$13)*COS(HLOOKUP($A6,tablelatlon,2,FALSE))-COS('DATA ENTRY SHEET'!F$13)*SIN(HLOOKUP($A6,tablelatlon,2,FALSE))*COS(HLOOKUP($A6,tablelatlon,3,FALSE)-'DATA ENTRY SHEET'!F$14),SIN(HLOOKUP($A6,tablelatlon,3,FALSE)-'DATA ENTRY SHEET'!F$14)*COS('DATA ENTRY SHEET'!F$13))-HLOOKUP($A6,tablelatlon,4,FALSE),2*PI())</f>
        <v>323.127805624561</v>
      </c>
      <c r="G6" s="102">
        <f>(180/PI())*MOD(ATAN2(SIN('DATA ENTRY SHEET'!G$13)*COS(HLOOKUP($A6,tablelatlon,2,FALSE))-COS('DATA ENTRY SHEET'!G$13)*SIN(HLOOKUP($A6,tablelatlon,2,FALSE))*COS(HLOOKUP($A6,tablelatlon,3,FALSE)-'DATA ENTRY SHEET'!G$14),SIN(HLOOKUP($A6,tablelatlon,3,FALSE)-'DATA ENTRY SHEET'!G$14)*COS('DATA ENTRY SHEET'!G$13))-HLOOKUP($A6,tablelatlon,4,FALSE),2*PI())</f>
        <v>321.06801911939044</v>
      </c>
      <c r="H6" s="103">
        <f>(180/PI())*MOD(ATAN2(SIN('DATA ENTRY SHEET'!H$13)*COS(HLOOKUP($A6,tablelatlon,2,FALSE))-COS('DATA ENTRY SHEET'!H$13)*SIN(HLOOKUP($A6,tablelatlon,2,FALSE))*COS(HLOOKUP($A6,tablelatlon,3,FALSE)-'DATA ENTRY SHEET'!H$14),SIN(HLOOKUP($A6,tablelatlon,3,FALSE)-'DATA ENTRY SHEET'!H$14)*COS('DATA ENTRY SHEET'!H$13))-HLOOKUP($A6,tablelatlon,4,FALSE),2*PI())</f>
        <v>319.05752246661626</v>
      </c>
      <c r="I6" s="104">
        <f>(180/PI())*MOD(ATAN2(SIN('DATA ENTRY SHEET'!I$13)*COS(HLOOKUP($A6,tablelatlon,2,FALSE))-COS('DATA ENTRY SHEET'!I$13)*SIN(HLOOKUP($A6,tablelatlon,2,FALSE))*COS(HLOOKUP($A6,tablelatlon,3,FALSE)-'DATA ENTRY SHEET'!I$14),SIN(HLOOKUP($A6,tablelatlon,3,FALSE)-'DATA ENTRY SHEET'!I$14)*COS('DATA ENTRY SHEET'!I$13))-HLOOKUP($A6,tablelatlon,4,FALSE),2*PI())</f>
        <v>317.09502502628874</v>
      </c>
      <c r="J6" s="103">
        <f>(180/PI())*MOD(ATAN2(SIN('DATA ENTRY SHEET'!J$13)*COS(HLOOKUP($A6,tablelatlon,2,FALSE))-COS('DATA ENTRY SHEET'!J$13)*SIN(HLOOKUP($A6,tablelatlon,2,FALSE))*COS(HLOOKUP($A6,tablelatlon,3,FALSE)-'DATA ENTRY SHEET'!J$14),SIN(HLOOKUP($A6,tablelatlon,3,FALSE)-'DATA ENTRY SHEET'!J$14)*COS('DATA ENTRY SHEET'!J$13))-HLOOKUP($A6,tablelatlon,4,FALSE),2*PI())</f>
        <v>315.17935156631154</v>
      </c>
      <c r="K6" s="102">
        <f>(180/PI())*MOD(ATAN2(SIN('DATA ENTRY SHEET'!K$13)*COS(HLOOKUP($A6,tablelatlon,2,FALSE))-COS('DATA ENTRY SHEET'!K$13)*SIN(HLOOKUP($A6,tablelatlon,2,FALSE))*COS(HLOOKUP($A6,tablelatlon,3,FALSE)-'DATA ENTRY SHEET'!K$14),SIN(HLOOKUP($A6,tablelatlon,3,FALSE)-'DATA ENTRY SHEET'!K$14)*COS('DATA ENTRY SHEET'!K$13))-HLOOKUP($A6,tablelatlon,4,FALSE),2*PI())</f>
        <v>313.30945676348404</v>
      </c>
      <c r="L6" s="103">
        <f>(180/PI())*MOD(ATAN2(SIN('DATA ENTRY SHEET'!L$13)*COS(HLOOKUP($A6,tablelatlon,2,FALSE))-COS('DATA ENTRY SHEET'!L$13)*SIN(HLOOKUP($A6,tablelatlon,2,FALSE))*COS(HLOOKUP($A6,tablelatlon,3,FALSE)-'DATA ENTRY SHEET'!L$14),SIN(HLOOKUP($A6,tablelatlon,3,FALSE)-'DATA ENTRY SHEET'!L$14)*COS('DATA ENTRY SHEET'!L$13))-HLOOKUP($A6,tablelatlon,4,FALSE),2*PI())</f>
        <v>311.48444081991016</v>
      </c>
      <c r="M6" s="104">
        <f>(180/PI())*MOD(ATAN2(SIN('DATA ENTRY SHEET'!M$13)*COS(HLOOKUP($A6,tablelatlon,2,FALSE))-COS('DATA ENTRY SHEET'!M$13)*SIN(HLOOKUP($A6,tablelatlon,2,FALSE))*COS(HLOOKUP($A6,tablelatlon,3,FALSE)-'DATA ENTRY SHEET'!M$14),SIN(HLOOKUP($A6,tablelatlon,3,FALSE)-'DATA ENTRY SHEET'!M$14)*COS('DATA ENTRY SHEET'!M$13))-HLOOKUP($A6,tablelatlon,4,FALSE),2*PI())</f>
        <v>309.70356668762287</v>
      </c>
      <c r="N6" s="103">
        <f>(180/PI())*MOD(ATAN2(SIN('DATA ENTRY SHEET'!N$13)*COS(HLOOKUP($A6,tablelatlon,2,FALSE))-COS('DATA ENTRY SHEET'!N$13)*SIN(HLOOKUP($A6,tablelatlon,2,FALSE))*COS(HLOOKUP($A6,tablelatlon,3,FALSE)-'DATA ENTRY SHEET'!N$14),SIN(HLOOKUP($A6,tablelatlon,3,FALSE)-'DATA ENTRY SHEET'!N$14)*COS('DATA ENTRY SHEET'!N$13))-HLOOKUP($A6,tablelatlon,4,FALSE),2*PI())</f>
        <v>307.9662794769591</v>
      </c>
      <c r="O6" s="102">
        <f>(180/PI())*MOD(ATAN2(SIN('DATA ENTRY SHEET'!O$13)*COS(HLOOKUP($A6,tablelatlon,2,FALSE))-COS('DATA ENTRY SHEET'!O$13)*SIN(HLOOKUP($A6,tablelatlon,2,FALSE))*COS(HLOOKUP($A6,tablelatlon,3,FALSE)-'DATA ENTRY SHEET'!O$14),SIN(HLOOKUP($A6,tablelatlon,3,FALSE)-'DATA ENTRY SHEET'!O$14)*COS('DATA ENTRY SHEET'!O$13))-HLOOKUP($A6,tablelatlon,4,FALSE),2*PI())</f>
        <v>306.2796396100362</v>
      </c>
      <c r="P6" s="103">
        <f>(180/PI())*MOD(ATAN2(SIN('DATA ENTRY SHEET'!P$13)*COS(HLOOKUP($A6,tablelatlon,2,FALSE))-COS('DATA ENTRY SHEET'!P$13)*SIN(HLOOKUP($A6,tablelatlon,2,FALSE))*COS(HLOOKUP($A6,tablelatlon,3,FALSE)-'DATA ENTRY SHEET'!P$14),SIN(HLOOKUP($A6,tablelatlon,3,FALSE)-'DATA ENTRY SHEET'!P$14)*COS('DATA ENTRY SHEET'!P$13))-HLOOKUP($A6,tablelatlon,4,FALSE),2*PI())</f>
        <v>304.62129437813917</v>
      </c>
      <c r="Q6" s="104">
        <f>(180/PI())*MOD(ATAN2(SIN('DATA ENTRY SHEET'!Q$13)*COS(HLOOKUP($A6,tablelatlon,2,FALSE))-COS('DATA ENTRY SHEET'!Q$13)*SIN(HLOOKUP($A6,tablelatlon,2,FALSE))*COS(HLOOKUP($A6,tablelatlon,3,FALSE)-'DATA ENTRY SHEET'!Q$14),SIN(HLOOKUP($A6,tablelatlon,3,FALSE)-'DATA ENTRY SHEET'!Q$14)*COS('DATA ENTRY SHEET'!Q$13))-HLOOKUP($A6,tablelatlon,4,FALSE),2*PI())</f>
        <v>303.0136173755179</v>
      </c>
      <c r="R6" s="103">
        <f>(180/PI())*MOD(ATAN2(SIN('DATA ENTRY SHEET'!R$13)*COS(HLOOKUP($A6,tablelatlon,2,FALSE))-COS('DATA ENTRY SHEET'!R$13)*SIN(HLOOKUP($A6,tablelatlon,2,FALSE))*COS(HLOOKUP($A6,tablelatlon,3,FALSE)-'DATA ENTRY SHEET'!R$14),SIN(HLOOKUP($A6,tablelatlon,3,FALSE)-'DATA ENTRY SHEET'!R$14)*COS('DATA ENTRY SHEET'!R$13))-HLOOKUP($A6,tablelatlon,4,FALSE),2*PI())</f>
        <v>301.4496362381267</v>
      </c>
      <c r="S6" s="102">
        <f>(180/PI())*MOD(ATAN2(SIN('DATA ENTRY SHEET'!S$13)*COS(HLOOKUP($A6,tablelatlon,2,FALSE))-COS('DATA ENTRY SHEET'!S$13)*SIN(HLOOKUP($A6,tablelatlon,2,FALSE))*COS(HLOOKUP($A6,tablelatlon,3,FALSE)-'DATA ENTRY SHEET'!S$14),SIN(HLOOKUP($A6,tablelatlon,3,FALSE)-'DATA ENTRY SHEET'!S$14)*COS('DATA ENTRY SHEET'!S$13))-HLOOKUP($A6,tablelatlon,4,FALSE),2*PI())</f>
        <v>299.93013100768593</v>
      </c>
      <c r="T6" s="103">
        <f>(180/PI())*MOD(ATAN2(SIN('DATA ENTRY SHEET'!T$13)*COS(HLOOKUP($A6,tablelatlon,2,FALSE))-COS('DATA ENTRY SHEET'!T$13)*SIN(HLOOKUP($A6,tablelatlon,2,FALSE))*COS(HLOOKUP($A6,tablelatlon,3,FALSE)-'DATA ENTRY SHEET'!T$14),SIN(HLOOKUP($A6,tablelatlon,3,FALSE)-'DATA ENTRY SHEET'!T$14)*COS('DATA ENTRY SHEET'!T$13))-HLOOKUP($A6,tablelatlon,4,FALSE),2*PI())</f>
        <v>298.45627656010305</v>
      </c>
      <c r="U6" s="104">
        <f>(180/PI())*MOD(ATAN2(SIN('DATA ENTRY SHEET'!U$13)*COS(HLOOKUP($A6,tablelatlon,2,FALSE))-COS('DATA ENTRY SHEET'!U$13)*SIN(HLOOKUP($A6,tablelatlon,2,FALSE))*COS(HLOOKUP($A6,tablelatlon,3,FALSE)-'DATA ENTRY SHEET'!U$14),SIN(HLOOKUP($A6,tablelatlon,3,FALSE)-'DATA ENTRY SHEET'!U$14)*COS('DATA ENTRY SHEET'!U$13))-HLOOKUP($A6,tablelatlon,4,FALSE),2*PI())</f>
        <v>297.0297076902412</v>
      </c>
      <c r="V6" s="102">
        <f>(180/PI())*MOD(ATAN2(SIN('DATA ENTRY SHEET'!V$13)*COS(HLOOKUP($A6,tablelatlon,2,FALSE))-COS('DATA ENTRY SHEET'!V$13)*SIN(HLOOKUP($A6,tablelatlon,2,FALSE))*COS(HLOOKUP($A6,tablelatlon,3,FALSE)-'DATA ENTRY SHEET'!V$14),SIN(HLOOKUP($A6,tablelatlon,3,FALSE)-'DATA ENTRY SHEET'!V$14)*COS('DATA ENTRY SHEET'!V$13))-HLOOKUP($A6,tablelatlon,4,FALSE),2*PI())</f>
        <v>295.6525990879885</v>
      </c>
      <c r="W6" s="103">
        <f>(180/PI())*MOD(ATAN2(SIN('DATA ENTRY SHEET'!W$13)*COS(HLOOKUP($A6,tablelatlon,2,FALSE))-COS('DATA ENTRY SHEET'!W$13)*SIN(HLOOKUP($A6,tablelatlon,2,FALSE))*COS(HLOOKUP($A6,tablelatlon,3,FALSE)-'DATA ENTRY SHEET'!W$14),SIN(HLOOKUP($A6,tablelatlon,3,FALSE)-'DATA ENTRY SHEET'!W$14)*COS('DATA ENTRY SHEET'!W$13))-HLOOKUP($A6,tablelatlon,4,FALSE),2*PI())</f>
        <v>294.3277642265868</v>
      </c>
      <c r="X6" s="105">
        <f>(180/PI())*MOD(ATAN2(SIN('DATA ENTRY SHEET'!X$13)*COS(HLOOKUP($A6,tablelatlon,2,FALSE))-COS('DATA ENTRY SHEET'!X$13)*SIN(HLOOKUP($A6,tablelatlon,2,FALSE))*COS(HLOOKUP($A6,tablelatlon,3,FALSE)-'DATA ENTRY SHEET'!X$14),SIN(HLOOKUP($A6,tablelatlon,3,FALSE)-'DATA ENTRY SHEET'!X$14)*COS('DATA ENTRY SHEET'!X$13))-HLOOKUP($A6,tablelatlon,4,FALSE),2*PI())</f>
        <v>293.05877839442974</v>
      </c>
      <c r="Y6" s="106">
        <f>(180/PI())*MOD(ATAN2(SIN('DATA ENTRY SHEET'!Y$13)*COS(HLOOKUP($A6,tablelatlon,2,FALSE))-COS('DATA ENTRY SHEET'!Y$13)*SIN(HLOOKUP($A6,tablelatlon,2,FALSE))*COS(HLOOKUP($A6,tablelatlon,3,FALSE)-'DATA ENTRY SHEET'!Y$14),SIN(HLOOKUP($A6,tablelatlon,3,FALSE)-'DATA ENTRY SHEET'!Y$14)*COS('DATA ENTRY SHEET'!Y$13))-HLOOKUP($A6,tablelatlon,4,FALSE),2*PI())</f>
        <v>291.8501327266729</v>
      </c>
      <c r="Z6" s="107">
        <f>(180/PI())*MOD(ATAN2(SIN('DATA ENTRY SHEET'!Z$13)*COS(HLOOKUP($A6,tablelatlon,2,FALSE))-COS('DATA ENTRY SHEET'!Z$13)*SIN(HLOOKUP($A6,tablelatlon,2,FALSE))*COS(HLOOKUP($A6,tablelatlon,3,FALSE)-'DATA ENTRY SHEET'!Z$14),SIN(HLOOKUP($A6,tablelatlon,3,FALSE)-'DATA ENTRY SHEET'!Z$14)*COS('DATA ENTRY SHEET'!Z$13))-HLOOKUP($A6,tablelatlon,4,FALSE),2*PI())</f>
        <v>290.70742828630483</v>
      </c>
      <c r="AA6" s="3"/>
      <c r="AB6" s="11"/>
      <c r="AC6" s="3"/>
      <c r="AD6" s="3"/>
      <c r="AE6" s="3"/>
      <c r="AF6" s="3"/>
      <c r="AG6" s="3"/>
      <c r="AH6" s="3"/>
    </row>
    <row r="7" spans="1:34" ht="18.75" customHeight="1">
      <c r="A7" s="108" t="s">
        <v>0</v>
      </c>
      <c r="B7" s="109">
        <f>2*ASIN(SQRT((SIN((HLOOKUP($A6,tablelatlon,2,FALSE)-'DATA ENTRY SHEET'!B$13)/2))^2+COS(HLOOKUP($A6,tablelatlon,2,FALSE))*COS('DATA ENTRY SHEET'!B$13)*(SIN((HLOOKUP($A6,tablelatlon,3,FALSE)-'DATA ENTRY SHEET'!B$14)/2))^2))*(60*180/PI())</f>
        <v>0</v>
      </c>
      <c r="C7" s="110">
        <f>2*ASIN(SQRT((SIN((HLOOKUP($A6,tablelatlon,2,FALSE)-'DATA ENTRY SHEET'!C$13)/2))^2+COS(HLOOKUP($A6,tablelatlon,2,FALSE))*COS('DATA ENTRY SHEET'!C$13)*(SIN((HLOOKUP($A6,tablelatlon,3,FALSE)-'DATA ENTRY SHEET'!C$14)/2))^2))*(60*180/PI())</f>
        <v>340.3410636516001</v>
      </c>
      <c r="D7" s="111">
        <f>2*ASIN(SQRT((SIN((HLOOKUP($A6,tablelatlon,2,FALSE)-'DATA ENTRY SHEET'!D$13)/2))^2+COS(HLOOKUP($A6,tablelatlon,2,FALSE))*COS('DATA ENTRY SHEET'!D$13)*(SIN((HLOOKUP($A6,tablelatlon,3,FALSE)-'DATA ENTRY SHEET'!D$14)/2))^2))*(60*180/PI())</f>
        <v>549.0676759638941</v>
      </c>
      <c r="E7" s="112">
        <f>2*ASIN(SQRT((SIN((HLOOKUP($A6,tablelatlon,2,FALSE)-'DATA ENTRY SHEET'!E$13)/2))^2+COS(HLOOKUP($A6,tablelatlon,2,FALSE))*COS('DATA ENTRY SHEET'!E$13)*(SIN((HLOOKUP($A6,tablelatlon,3,FALSE)-'DATA ENTRY SHEET'!E$14)/2))^2))*(60*180/PI())</f>
        <v>760.9701877847225</v>
      </c>
      <c r="F7" s="111">
        <f>2*ASIN(SQRT((SIN((HLOOKUP($A6,tablelatlon,2,FALSE)-'DATA ENTRY SHEET'!F$13)/2))^2+COS(HLOOKUP($A6,tablelatlon,2,FALSE))*COS('DATA ENTRY SHEET'!F$13)*(SIN((HLOOKUP($A6,tablelatlon,3,FALSE)-'DATA ENTRY SHEET'!F$14)/2))^2))*(60*180/PI())</f>
        <v>975.8754187129912</v>
      </c>
      <c r="G7" s="110">
        <f>2*ASIN(SQRT((SIN((HLOOKUP($A6,tablelatlon,2,FALSE)-'DATA ENTRY SHEET'!G$13)/2))^2+COS(HLOOKUP($A6,tablelatlon,2,FALSE))*COS('DATA ENTRY SHEET'!G$13)*(SIN((HLOOKUP($A6,tablelatlon,3,FALSE)-'DATA ENTRY SHEET'!G$14)/2))^2))*(60*180/PI())</f>
        <v>1193.613223495187</v>
      </c>
      <c r="H7" s="111">
        <f>2*ASIN(SQRT((SIN((HLOOKUP($A6,tablelatlon,2,FALSE)-'DATA ENTRY SHEET'!H$13)/2))^2+COS(HLOOKUP($A6,tablelatlon,2,FALSE))*COS('DATA ENTRY SHEET'!H$13)*(SIN((HLOOKUP($A6,tablelatlon,3,FALSE)-'DATA ENTRY SHEET'!H$14)/2))^2))*(60*180/PI())</f>
        <v>1414.0166262683163</v>
      </c>
      <c r="I7" s="112">
        <f>2*ASIN(SQRT((SIN((HLOOKUP($A6,tablelatlon,2,FALSE)-'DATA ENTRY SHEET'!I$13)/2))^2+COS(HLOOKUP($A6,tablelatlon,2,FALSE))*COS('DATA ENTRY SHEET'!I$13)*(SIN((HLOOKUP($A6,tablelatlon,3,FALSE)-'DATA ENTRY SHEET'!I$14)/2))^2))*(60*180/PI())</f>
        <v>1636.9218585601157</v>
      </c>
      <c r="J7" s="111">
        <f>2*ASIN(SQRT((SIN((HLOOKUP($A6,tablelatlon,2,FALSE)-'DATA ENTRY SHEET'!J$13)/2))^2+COS(HLOOKUP($A6,tablelatlon,2,FALSE))*COS('DATA ENTRY SHEET'!J$13)*(SIN((HLOOKUP($A6,tablelatlon,3,FALSE)-'DATA ENTRY SHEET'!J$14)/2))^2))*(60*180/PI())</f>
        <v>1862.1683103729579</v>
      </c>
      <c r="K7" s="110">
        <f>2*ASIN(SQRT((SIN((HLOOKUP($A6,tablelatlon,2,FALSE)-'DATA ENTRY SHEET'!K$13)/2))^2+COS(HLOOKUP($A6,tablelatlon,2,FALSE))*COS('DATA ENTRY SHEET'!K$13)*(SIN((HLOOKUP($A6,tablelatlon,3,FALSE)-'DATA ENTRY SHEET'!K$14)/2))^2))*(60*180/PI())</f>
        <v>2089.5984018476493</v>
      </c>
      <c r="L7" s="111">
        <f>2*ASIN(SQRT((SIN((HLOOKUP($A6,tablelatlon,2,FALSE)-'DATA ENTRY SHEET'!L$13)/2))^2+COS(HLOOKUP($A6,tablelatlon,2,FALSE))*COS('DATA ENTRY SHEET'!L$13)*(SIN((HLOOKUP($A6,tablelatlon,3,FALSE)-'DATA ENTRY SHEET'!L$14)/2))^2))*(60*180/PI())</f>
        <v>2319.0573810695864</v>
      </c>
      <c r="M7" s="112">
        <f>2*ASIN(SQRT((SIN((HLOOKUP($A6,tablelatlon,2,FALSE)-'DATA ENTRY SHEET'!M$13)/2))^2+COS(HLOOKUP($A6,tablelatlon,2,FALSE))*COS('DATA ENTRY SHEET'!M$13)*(SIN((HLOOKUP($A6,tablelatlon,3,FALSE)-'DATA ENTRY SHEET'!M$14)/2))^2))*(60*180/PI())</f>
        <v>2550.393051526699</v>
      </c>
      <c r="N7" s="111">
        <f>2*ASIN(SQRT((SIN((HLOOKUP($A6,tablelatlon,2,FALSE)-'DATA ENTRY SHEET'!N$13)/2))^2+COS(HLOOKUP($A6,tablelatlon,2,FALSE))*COS('DATA ENTRY SHEET'!N$13)*(SIN((HLOOKUP($A6,tablelatlon,3,FALSE)-'DATA ENTRY SHEET'!N$14)/2))^2))*(60*180/PI())</f>
        <v>2783.455430518869</v>
      </c>
      <c r="O7" s="110">
        <f>2*ASIN(SQRT((SIN((HLOOKUP($A6,tablelatlon,2,FALSE)-'DATA ENTRY SHEET'!O$13)/2))^2+COS(HLOOKUP($A6,tablelatlon,2,FALSE))*COS('DATA ENTRY SHEET'!O$13)*(SIN((HLOOKUP($A6,tablelatlon,3,FALSE)-'DATA ENTRY SHEET'!O$14)/2))^2))*(60*180/PI())</f>
        <v>3017.9351020161475</v>
      </c>
      <c r="P7" s="111">
        <f>2*ASIN(SQRT((SIN((HLOOKUP($A6,tablelatlon,2,FALSE)-'DATA ENTRY SHEET'!P$13)/2))^2+COS(HLOOKUP($A6,tablelatlon,2,FALSE))*COS('DATA ENTRY SHEET'!P$13)*(SIN((HLOOKUP($A6,tablelatlon,3,FALSE)-'DATA ENTRY SHEET'!P$14)/2))^2))*(60*180/PI())</f>
        <v>3254.168907724034</v>
      </c>
      <c r="Q7" s="112">
        <f>2*ASIN(SQRT((SIN((HLOOKUP($A6,tablelatlon,2,FALSE)-'DATA ENTRY SHEET'!Q$13)/2))^2+COS(HLOOKUP($A6,tablelatlon,2,FALSE))*COS('DATA ENTRY SHEET'!Q$13)*(SIN((HLOOKUP($A6,tablelatlon,3,FALSE)-'DATA ENTRY SHEET'!Q$14)/2))^2))*(60*180/PI())</f>
        <v>3491.52702645467</v>
      </c>
      <c r="R7" s="111">
        <f>2*ASIN(SQRT((SIN((HLOOKUP($A6,tablelatlon,2,FALSE)-'DATA ENTRY SHEET'!R$13)/2))^2+COS(HLOOKUP($A6,tablelatlon,2,FALSE))*COS('DATA ENTRY SHEET'!R$13)*(SIN((HLOOKUP($A6,tablelatlon,3,FALSE)-'DATA ENTRY SHEET'!R$14)/2))^2))*(60*180/PI())</f>
        <v>3730.024669103061</v>
      </c>
      <c r="S7" s="110">
        <f>2*ASIN(SQRT((SIN((HLOOKUP($A6,tablelatlon,2,FALSE)-'DATA ENTRY SHEET'!S$13)/2))^2+COS(HLOOKUP($A6,tablelatlon,2,FALSE))*COS('DATA ENTRY SHEET'!S$13)*(SIN((HLOOKUP($A6,tablelatlon,3,FALSE)-'DATA ENTRY SHEET'!S$14)/2))^2))*(60*180/PI())</f>
        <v>3969.515135681265</v>
      </c>
      <c r="T7" s="111">
        <f>2*ASIN(SQRT((SIN((HLOOKUP($A6,tablelatlon,2,FALSE)-'DATA ENTRY SHEET'!T$13)/2))^2+COS(HLOOKUP($A6,tablelatlon,2,FALSE))*COS('DATA ENTRY SHEET'!T$13)*(SIN((HLOOKUP($A6,tablelatlon,3,FALSE)-'DATA ENTRY SHEET'!T$14)/2))^2))*(60*180/PI())</f>
        <v>4209.850156047878</v>
      </c>
      <c r="U7" s="112">
        <f>2*ASIN(SQRT((SIN((HLOOKUP($A6,tablelatlon,2,FALSE)-'DATA ENTRY SHEET'!U$13)/2))^2+COS(HLOOKUP($A6,tablelatlon,2,FALSE))*COS('DATA ENTRY SHEET'!U$13)*(SIN((HLOOKUP($A6,tablelatlon,3,FALSE)-'DATA ENTRY SHEET'!U$14)/2))^2))*(60*180/PI())</f>
        <v>4450.8788380666665</v>
      </c>
      <c r="V7" s="110">
        <f>2*ASIN(SQRT((SIN((HLOOKUP($A6,tablelatlon,2,FALSE)-'DATA ENTRY SHEET'!V$13)/2))^2+COS(HLOOKUP($A6,tablelatlon,2,FALSE))*COS('DATA ENTRY SHEET'!V$13)*(SIN((HLOOKUP($A6,tablelatlon,3,FALSE)-'DATA ENTRY SHEET'!V$14)/2))^2))*(60*180/PI())</f>
        <v>4692.44642026502</v>
      </c>
      <c r="W7" s="111">
        <f>2*ASIN(SQRT((SIN((HLOOKUP($A6,tablelatlon,2,FALSE)-'DATA ENTRY SHEET'!W$13)/2))^2+COS(HLOOKUP($A6,tablelatlon,2,FALSE))*COS('DATA ENTRY SHEET'!W$13)*(SIN((HLOOKUP($A6,tablelatlon,3,FALSE)-'DATA ENTRY SHEET'!W$14)/2))^2))*(60*180/PI())</f>
        <v>4934.392777903723</v>
      </c>
      <c r="X7" s="113">
        <f>2*ASIN(SQRT((SIN((HLOOKUP($A6,tablelatlon,2,FALSE)-'DATA ENTRY SHEET'!X$13)/2))^2+COS(HLOOKUP($A6,tablelatlon,2,FALSE))*COS('DATA ENTRY SHEET'!X$13)*(SIN((HLOOKUP($A6,tablelatlon,3,FALSE)-'DATA ENTRY SHEET'!X$14)/2))^2))*(60*180/PI())</f>
        <v>5176.550614215275</v>
      </c>
      <c r="Y7" s="114">
        <f>2*ASIN(SQRT((SIN((HLOOKUP($A6,tablelatlon,2,FALSE)-'DATA ENTRY SHEET'!Y$13)/2))^2+COS(HLOOKUP($A6,tablelatlon,2,FALSE))*COS('DATA ENTRY SHEET'!Y$13)*(SIN((HLOOKUP($A6,tablelatlon,3,FALSE)-'DATA ENTRY SHEET'!Y$14)/2))^2))*(60*180/PI())</f>
        <v>5418.743245262233</v>
      </c>
      <c r="Z7" s="115">
        <f>2*ASIN(SQRT((SIN((HLOOKUP($A6,tablelatlon,2,FALSE)-'DATA ENTRY SHEET'!Z$13)/2))^2+COS(HLOOKUP($A6,tablelatlon,2,FALSE))*COS('DATA ENTRY SHEET'!Z$13)*(SIN((HLOOKUP($A6,tablelatlon,3,FALSE)-'DATA ENTRY SHEET'!Z$14)/2))^2))*(60*180/PI())</f>
        <v>5660.781854837646</v>
      </c>
      <c r="AA7" s="3"/>
      <c r="AB7" s="13"/>
      <c r="AC7" s="3"/>
      <c r="AD7" s="3"/>
      <c r="AE7" s="3"/>
      <c r="AF7" s="3"/>
      <c r="AG7" s="3"/>
      <c r="AH7" s="3"/>
    </row>
    <row r="8" spans="1:51" ht="18.75" customHeight="1">
      <c r="A8" s="116">
        <f>+C4</f>
        <v>2</v>
      </c>
      <c r="B8" s="117">
        <f>(180/PI())*MOD(ATAN2(SIN('DATA ENTRY SHEET'!B$13)*COS(HLOOKUP($A8,tablelatlon,2,FALSE))-COS('DATA ENTRY SHEET'!B$13)*SIN(HLOOKUP($A8,tablelatlon,2,FALSE))*COS(HLOOKUP($A8,tablelatlon,3,FALSE)-'DATA ENTRY SHEET'!B$14),SIN(HLOOKUP($A8,tablelatlon,3,FALSE)-'DATA ENTRY SHEET'!B$14)*COS('DATA ENTRY SHEET'!B$13))-HLOOKUP($A8,tablelatlon,4,FALSE),2*PI())</f>
        <v>153.83899785683442</v>
      </c>
      <c r="C8" s="118">
        <f>$A8</f>
        <v>2</v>
      </c>
      <c r="D8" s="119">
        <f>(180/PI())*MOD(ATAN2(SIN('DATA ENTRY SHEET'!D$13)*COS(HLOOKUP($A8,tablelatlon,2,FALSE))-COS('DATA ENTRY SHEET'!D$13)*SIN(HLOOKUP($A8,tablelatlon,2,FALSE))*COS(HLOOKUP($A8,tablelatlon,3,FALSE)-'DATA ENTRY SHEET'!D$14),SIN(HLOOKUP($A8,tablelatlon,3,FALSE)-'DATA ENTRY SHEET'!D$14)*COS('DATA ENTRY SHEET'!D$13))-HLOOKUP($A8,tablelatlon,4,FALSE),2*PI())</f>
        <v>328.03992916987244</v>
      </c>
      <c r="E8" s="120">
        <f>(180/PI())*MOD(ATAN2(SIN('DATA ENTRY SHEET'!E$13)*COS(HLOOKUP($A8,tablelatlon,2,FALSE))-COS('DATA ENTRY SHEET'!E$13)*SIN(HLOOKUP($A8,tablelatlon,2,FALSE))*COS(HLOOKUP($A8,tablelatlon,3,FALSE)-'DATA ENTRY SHEET'!E$14),SIN(HLOOKUP($A8,tablelatlon,3,FALSE)-'DATA ENTRY SHEET'!E$14)*COS('DATA ENTRY SHEET'!E$13))-HLOOKUP($A8,tablelatlon,4,FALSE),2*PI())</f>
        <v>325.97781021119033</v>
      </c>
      <c r="F8" s="119">
        <f>(180/PI())*MOD(ATAN2(SIN('DATA ENTRY SHEET'!F$13)*COS(HLOOKUP($A8,tablelatlon,2,FALSE))-COS('DATA ENTRY SHEET'!F$13)*SIN(HLOOKUP($A8,tablelatlon,2,FALSE))*COS(HLOOKUP($A8,tablelatlon,3,FALSE)-'DATA ENTRY SHEET'!F$14),SIN(HLOOKUP($A8,tablelatlon,3,FALSE)-'DATA ENTRY SHEET'!F$14)*COS('DATA ENTRY SHEET'!F$13))-HLOOKUP($A8,tablelatlon,4,FALSE),2*PI())</f>
        <v>323.97436834550865</v>
      </c>
      <c r="G8" s="121">
        <f>(180/PI())*MOD(ATAN2(SIN('DATA ENTRY SHEET'!G$13)*COS(HLOOKUP($A8,tablelatlon,2,FALSE))-COS('DATA ENTRY SHEET'!G$13)*SIN(HLOOKUP($A8,tablelatlon,2,FALSE))*COS(HLOOKUP($A8,tablelatlon,3,FALSE)-'DATA ENTRY SHEET'!G$14),SIN(HLOOKUP($A8,tablelatlon,3,FALSE)-'DATA ENTRY SHEET'!G$14)*COS('DATA ENTRY SHEET'!G$13))-HLOOKUP($A8,tablelatlon,4,FALSE),2*PI())</f>
        <v>322.0279865566749</v>
      </c>
      <c r="H8" s="119">
        <f>(180/PI())*MOD(ATAN2(SIN('DATA ENTRY SHEET'!H$13)*COS(HLOOKUP($A8,tablelatlon,2,FALSE))-COS('DATA ENTRY SHEET'!H$13)*SIN(HLOOKUP($A8,tablelatlon,2,FALSE))*COS(HLOOKUP($A8,tablelatlon,3,FALSE)-'DATA ENTRY SHEET'!H$14),SIN(HLOOKUP($A8,tablelatlon,3,FALSE)-'DATA ENTRY SHEET'!H$14)*COS('DATA ENTRY SHEET'!H$13))-HLOOKUP($A8,tablelatlon,4,FALSE),2*PI())</f>
        <v>320.1371555629487</v>
      </c>
      <c r="I8" s="120">
        <f>(180/PI())*MOD(ATAN2(SIN('DATA ENTRY SHEET'!I$13)*COS(HLOOKUP($A8,tablelatlon,2,FALSE))-COS('DATA ENTRY SHEET'!I$13)*SIN(HLOOKUP($A8,tablelatlon,2,FALSE))*COS(HLOOKUP($A8,tablelatlon,3,FALSE)-'DATA ENTRY SHEET'!I$14),SIN(HLOOKUP($A8,tablelatlon,3,FALSE)-'DATA ENTRY SHEET'!I$14)*COS('DATA ENTRY SHEET'!I$13))-HLOOKUP($A8,tablelatlon,4,FALSE),2*PI())</f>
        <v>318.30048997809166</v>
      </c>
      <c r="J8" s="119">
        <f>(180/PI())*MOD(ATAN2(SIN('DATA ENTRY SHEET'!J$13)*COS(HLOOKUP($A8,tablelatlon,2,FALSE))-COS('DATA ENTRY SHEET'!J$13)*SIN(HLOOKUP($A8,tablelatlon,2,FALSE))*COS(HLOOKUP($A8,tablelatlon,3,FALSE)-'DATA ENTRY SHEET'!J$14),SIN(HLOOKUP($A8,tablelatlon,3,FALSE)-'DATA ENTRY SHEET'!J$14)*COS('DATA ENTRY SHEET'!J$13))-HLOOKUP($A8,tablelatlon,4,FALSE),2*PI())</f>
        <v>316.51674458027355</v>
      </c>
      <c r="K8" s="121">
        <f>(180/PI())*MOD(ATAN2(SIN('DATA ENTRY SHEET'!K$13)*COS(HLOOKUP($A8,tablelatlon,2,FALSE))-COS('DATA ENTRY SHEET'!K$13)*SIN(HLOOKUP($A8,tablelatlon,2,FALSE))*COS(HLOOKUP($A8,tablelatlon,3,FALSE)-'DATA ENTRY SHEET'!K$14),SIN(HLOOKUP($A8,tablelatlon,3,FALSE)-'DATA ENTRY SHEET'!K$14)*COS('DATA ENTRY SHEET'!K$13))-HLOOKUP($A8,tablelatlon,4,FALSE),2*PI())</f>
        <v>314.78483113266003</v>
      </c>
      <c r="L8" s="119">
        <f>(180/PI())*MOD(ATAN2(SIN('DATA ENTRY SHEET'!L$13)*COS(HLOOKUP($A8,tablelatlon,2,FALSE))-COS('DATA ENTRY SHEET'!L$13)*SIN(HLOOKUP($A8,tablelatlon,2,FALSE))*COS(HLOOKUP($A8,tablelatlon,3,FALSE)-'DATA ENTRY SHEET'!L$14),SIN(HLOOKUP($A8,tablelatlon,3,FALSE)-'DATA ENTRY SHEET'!L$14)*COS('DATA ENTRY SHEET'!L$13))-HLOOKUP($A8,tablelatlon,4,FALSE),2*PI())</f>
        <v>313.1038362534441</v>
      </c>
      <c r="M8" s="120">
        <f>(180/PI())*MOD(ATAN2(SIN('DATA ENTRY SHEET'!M$13)*COS(HLOOKUP($A8,tablelatlon,2,FALSE))-COS('DATA ENTRY SHEET'!M$13)*SIN(HLOOKUP($A8,tablelatlon,2,FALSE))*COS(HLOOKUP($A8,tablelatlon,3,FALSE)-'DATA ENTRY SHEET'!M$14),SIN(HLOOKUP($A8,tablelatlon,3,FALSE)-'DATA ENTRY SHEET'!M$14)*COS('DATA ENTRY SHEET'!M$13))-HLOOKUP($A8,tablelatlon,4,FALSE),2*PI())</f>
        <v>311.4730408984968</v>
      </c>
      <c r="N8" s="119">
        <f>(180/PI())*MOD(ATAN2(SIN('DATA ENTRY SHEET'!N$13)*COS(HLOOKUP($A8,tablelatlon,2,FALSE))-COS('DATA ENTRY SHEET'!N$13)*SIN(HLOOKUP($A8,tablelatlon,2,FALSE))*COS(HLOOKUP($A8,tablelatlon,3,FALSE)-'DATA ENTRY SHEET'!N$14),SIN(HLOOKUP($A8,tablelatlon,3,FALSE)-'DATA ENTRY SHEET'!N$14)*COS('DATA ENTRY SHEET'!N$13))-HLOOKUP($A8,tablelatlon,4,FALSE),2*PI())</f>
        <v>309.8919421016659</v>
      </c>
      <c r="O8" s="121">
        <f>(180/PI())*MOD(ATAN2(SIN('DATA ENTRY SHEET'!O$13)*COS(HLOOKUP($A8,tablelatlon,2,FALSE))-COS('DATA ENTRY SHEET'!O$13)*SIN(HLOOKUP($A8,tablelatlon,2,FALSE))*COS(HLOOKUP($A8,tablelatlon,3,FALSE)-'DATA ENTRY SHEET'!O$14),SIN(HLOOKUP($A8,tablelatlon,3,FALSE)-'DATA ENTRY SHEET'!O$14)*COS('DATA ENTRY SHEET'!O$13))-HLOOKUP($A8,tablelatlon,4,FALSE),2*PI())</f>
        <v>308.3681010194253</v>
      </c>
      <c r="P8" s="119">
        <f>(180/PI())*MOD(ATAN2(SIN('DATA ENTRY SHEET'!P$13)*COS(HLOOKUP($A8,tablelatlon,2,FALSE))-COS('DATA ENTRY SHEET'!P$13)*SIN(HLOOKUP($A8,tablelatlon,2,FALSE))*COS(HLOOKUP($A8,tablelatlon,3,FALSE)-'DATA ENTRY SHEET'!P$14),SIN(HLOOKUP($A8,tablelatlon,3,FALSE)-'DATA ENTRY SHEET'!P$14)*COS('DATA ENTRY SHEET'!P$13))-HLOOKUP($A8,tablelatlon,4,FALSE),2*PI())</f>
        <v>306.8780550795198</v>
      </c>
      <c r="Q8" s="120">
        <f>(180/PI())*MOD(ATAN2(SIN('DATA ENTRY SHEET'!Q$13)*COS(HLOOKUP($A8,tablelatlon,2,FALSE))-COS('DATA ENTRY SHEET'!Q$13)*SIN(HLOOKUP($A8,tablelatlon,2,FALSE))*COS(HLOOKUP($A8,tablelatlon,3,FALSE)-'DATA ENTRY SHEET'!Q$14),SIN(HLOOKUP($A8,tablelatlon,3,FALSE)-'DATA ENTRY SHEET'!Q$14)*COS('DATA ENTRY SHEET'!Q$13))-HLOOKUP($A8,tablelatlon,4,FALSE),2*PI())</f>
        <v>305.44558453668986</v>
      </c>
      <c r="R8" s="119">
        <f>(180/PI())*MOD(ATAN2(SIN('DATA ENTRY SHEET'!R$13)*COS(HLOOKUP($A8,tablelatlon,2,FALSE))-COS('DATA ENTRY SHEET'!R$13)*SIN(HLOOKUP($A8,tablelatlon,2,FALSE))*COS(HLOOKUP($A8,tablelatlon,3,FALSE)-'DATA ENTRY SHEET'!R$14),SIN(HLOOKUP($A8,tablelatlon,3,FALSE)-'DATA ENTRY SHEET'!R$14)*COS('DATA ENTRY SHEET'!R$13))-HLOOKUP($A8,tablelatlon,4,FALSE),2*PI())</f>
        <v>304.0635192961054</v>
      </c>
      <c r="S8" s="121">
        <f>(180/PI())*MOD(ATAN2(SIN('DATA ENTRY SHEET'!S$13)*COS(HLOOKUP($A8,tablelatlon,2,FALSE))-COS('DATA ENTRY SHEET'!S$13)*SIN(HLOOKUP($A8,tablelatlon,2,FALSE))*COS(HLOOKUP($A8,tablelatlon,3,FALSE)-'DATA ENTRY SHEET'!S$14),SIN(HLOOKUP($A8,tablelatlon,3,FALSE)-'DATA ENTRY SHEET'!S$14)*COS('DATA ENTRY SHEET'!S$13))-HLOOKUP($A8,tablelatlon,4,FALSE),2*PI())</f>
        <v>302.7329029797166</v>
      </c>
      <c r="T8" s="119">
        <f>(180/PI())*MOD(ATAN2(SIN('DATA ENTRY SHEET'!T$13)*COS(HLOOKUP($A8,tablelatlon,2,FALSE))-COS('DATA ENTRY SHEET'!T$13)*SIN(HLOOKUP($A8,tablelatlon,2,FALSE))*COS(HLOOKUP($A8,tablelatlon,3,FALSE)-'DATA ENTRY SHEET'!T$14),SIN(HLOOKUP($A8,tablelatlon,3,FALSE)-'DATA ENTRY SHEET'!T$14)*COS('DATA ENTRY SHEET'!T$13))-HLOOKUP($A8,tablelatlon,4,FALSE),2*PI())</f>
        <v>301.4552269151229</v>
      </c>
      <c r="U8" s="120">
        <f>(180/PI())*MOD(ATAN2(SIN('DATA ENTRY SHEET'!U$13)*COS(HLOOKUP($A8,tablelatlon,2,FALSE))-COS('DATA ENTRY SHEET'!U$13)*SIN(HLOOKUP($A8,tablelatlon,2,FALSE))*COS(HLOOKUP($A8,tablelatlon,3,FALSE)-'DATA ENTRY SHEET'!U$14),SIN(HLOOKUP($A8,tablelatlon,3,FALSE)-'DATA ENTRY SHEET'!U$14)*COS('DATA ENTRY SHEET'!U$13))-HLOOKUP($A8,tablelatlon,4,FALSE),2*PI())</f>
        <v>300.2324995337819</v>
      </c>
      <c r="V8" s="121">
        <f>(180/PI())*MOD(ATAN2(SIN('DATA ENTRY SHEET'!V$13)*COS(HLOOKUP($A8,tablelatlon,2,FALSE))-COS('DATA ENTRY SHEET'!V$13)*SIN(HLOOKUP($A8,tablelatlon,2,FALSE))*COS(HLOOKUP($A8,tablelatlon,3,FALSE)-'DATA ENTRY SHEET'!V$14),SIN(HLOOKUP($A8,tablelatlon,3,FALSE)-'DATA ENTRY SHEET'!V$14)*COS('DATA ENTRY SHEET'!V$13))-HLOOKUP($A8,tablelatlon,4,FALSE),2*PI())</f>
        <v>299.06733089990126</v>
      </c>
      <c r="W8" s="119">
        <f>(180/PI())*MOD(ATAN2(SIN('DATA ENTRY SHEET'!W$13)*COS(HLOOKUP($A8,tablelatlon,2,FALSE))-COS('DATA ENTRY SHEET'!W$13)*SIN(HLOOKUP($A8,tablelatlon,2,FALSE))*COS(HLOOKUP($A8,tablelatlon,3,FALSE)-'DATA ENTRY SHEET'!W$14),SIN(HLOOKUP($A8,tablelatlon,3,FALSE)-'DATA ENTRY SHEET'!W$14)*COS('DATA ENTRY SHEET'!W$13))-HLOOKUP($A8,tablelatlon,4,FALSE),2*PI())</f>
        <v>297.96303618535586</v>
      </c>
      <c r="X8" s="122">
        <f>(180/PI())*MOD(ATAN2(SIN('DATA ENTRY SHEET'!X$13)*COS(HLOOKUP($A8,tablelatlon,2,FALSE))-COS('DATA ENTRY SHEET'!X$13)*SIN(HLOOKUP($A8,tablelatlon,2,FALSE))*COS(HLOOKUP($A8,tablelatlon,3,FALSE)-'DATA ENTRY SHEET'!X$14),SIN(HLOOKUP($A8,tablelatlon,3,FALSE)-'DATA ENTRY SHEET'!X$14)*COS('DATA ENTRY SHEET'!X$13))-HLOOKUP($A8,tablelatlon,4,FALSE),2*PI())</f>
        <v>296.9237629378191</v>
      </c>
      <c r="Y8" s="123">
        <f>(180/PI())*MOD(ATAN2(SIN('DATA ENTRY SHEET'!Y$13)*COS(HLOOKUP($A8,tablelatlon,2,FALSE))-COS('DATA ENTRY SHEET'!Y$13)*SIN(HLOOKUP($A8,tablelatlon,2,FALSE))*COS(HLOOKUP($A8,tablelatlon,3,FALSE)-'DATA ENTRY SHEET'!Y$14),SIN(HLOOKUP($A8,tablelatlon,3,FALSE)-'DATA ENTRY SHEET'!Y$14)*COS('DATA ENTRY SHEET'!Y$13))-HLOOKUP($A8,tablelatlon,4,FALSE),2*PI())</f>
        <v>295.9546483252975</v>
      </c>
      <c r="Z8" s="124">
        <f>(180/PI())*MOD(ATAN2(SIN('DATA ENTRY SHEET'!Z$13)*COS(HLOOKUP($A8,tablelatlon,2,FALSE))-COS('DATA ENTRY SHEET'!Z$13)*SIN(HLOOKUP($A8,tablelatlon,2,FALSE))*COS(HLOOKUP($A8,tablelatlon,3,FALSE)-'DATA ENTRY SHEET'!Z$14),SIN(HLOOKUP($A8,tablelatlon,3,FALSE)-'DATA ENTRY SHEET'!Z$14)*COS('DATA ENTRY SHEET'!Z$13))-HLOOKUP($A8,tablelatlon,4,FALSE),2*PI())</f>
        <v>295.0620142656989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8.75" customHeight="1">
      <c r="A9" s="108" t="s">
        <v>0</v>
      </c>
      <c r="B9" s="125">
        <f>2*ASIN(SQRT((SIN((HLOOKUP($A8,tablelatlon,2,FALSE)-'DATA ENTRY SHEET'!B$13)/2))^2+COS(HLOOKUP($A8,tablelatlon,2,FALSE))*COS('DATA ENTRY SHEET'!B$13)*(SIN((HLOOKUP($A8,tablelatlon,3,FALSE)-'DATA ENTRY SHEET'!B$14)/2))^2))*(60*180/PI())</f>
        <v>340.3410636516001</v>
      </c>
      <c r="C9" s="126">
        <f>2*ASIN(SQRT((SIN((HLOOKUP($A8,tablelatlon,2,FALSE)-'DATA ENTRY SHEET'!C$13)/2))^2+COS(HLOOKUP($A8,tablelatlon,2,FALSE))*COS('DATA ENTRY SHEET'!C$13)*(SIN((HLOOKUP($A8,tablelatlon,3,FALSE)-'DATA ENTRY SHEET'!C$14)/2))^2))*(60*180/PI())</f>
        <v>0</v>
      </c>
      <c r="D9" s="127">
        <f>2*ASIN(SQRT((SIN((HLOOKUP($A8,tablelatlon,2,FALSE)-'DATA ENTRY SHEET'!D$13)/2))^2+COS(HLOOKUP($A8,tablelatlon,2,FALSE))*COS('DATA ENTRY SHEET'!D$13)*(SIN((HLOOKUP($A8,tablelatlon,3,FALSE)-'DATA ENTRY SHEET'!D$14)/2))^2))*(60*180/PI())</f>
        <v>209.3917745767379</v>
      </c>
      <c r="E9" s="128">
        <f>2*ASIN(SQRT((SIN((HLOOKUP($A8,tablelatlon,2,FALSE)-'DATA ENTRY SHEET'!E$13)/2))^2+COS(HLOOKUP($A8,tablelatlon,2,FALSE))*COS('DATA ENTRY SHEET'!E$13)*(SIN((HLOOKUP($A8,tablelatlon,3,FALSE)-'DATA ENTRY SHEET'!E$14)/2))^2))*(60*180/PI())</f>
        <v>422.4096577957479</v>
      </c>
      <c r="F9" s="127">
        <f>2*ASIN(SQRT((SIN((HLOOKUP($A8,tablelatlon,2,FALSE)-'DATA ENTRY SHEET'!F$13)/2))^2+COS(HLOOKUP($A8,tablelatlon,2,FALSE))*COS('DATA ENTRY SHEET'!F$13)*(SIN((HLOOKUP($A8,tablelatlon,3,FALSE)-'DATA ENTRY SHEET'!F$14)/2))^2))*(60*180/PI())</f>
        <v>638.8429834302871</v>
      </c>
      <c r="G9" s="129">
        <f>2*ASIN(SQRT((SIN((HLOOKUP($A8,tablelatlon,2,FALSE)-'DATA ENTRY SHEET'!G$13)/2))^2+COS(HLOOKUP($A8,tablelatlon,2,FALSE))*COS('DATA ENTRY SHEET'!G$13)*(SIN((HLOOKUP($A8,tablelatlon,3,FALSE)-'DATA ENTRY SHEET'!G$14)/2))^2))*(60*180/PI())</f>
        <v>858.486072315213</v>
      </c>
      <c r="H9" s="127">
        <f>2*ASIN(SQRT((SIN((HLOOKUP($A8,tablelatlon,2,FALSE)-'DATA ENTRY SHEET'!H$13)/2))^2+COS(HLOOKUP($A8,tablelatlon,2,FALSE))*COS('DATA ENTRY SHEET'!H$13)*(SIN((HLOOKUP($A8,tablelatlon,3,FALSE)-'DATA ENTRY SHEET'!H$14)/2))^2))*(60*180/PI())</f>
        <v>1081.1382889617037</v>
      </c>
      <c r="I9" s="128">
        <f>2*ASIN(SQRT((SIN((HLOOKUP($A8,tablelatlon,2,FALSE)-'DATA ENTRY SHEET'!I$13)/2))^2+COS(HLOOKUP($A8,tablelatlon,2,FALSE))*COS('DATA ENTRY SHEET'!I$13)*(SIN((HLOOKUP($A8,tablelatlon,3,FALSE)-'DATA ENTRY SHEET'!I$14)/2))^2))*(60*180/PI())</f>
        <v>1306.6039734555627</v>
      </c>
      <c r="J9" s="127">
        <f>2*ASIN(SQRT((SIN((HLOOKUP($A8,tablelatlon,2,FALSE)-'DATA ENTRY SHEET'!J$13)/2))^2+COS(HLOOKUP($A8,tablelatlon,2,FALSE))*COS('DATA ENTRY SHEET'!J$13)*(SIN((HLOOKUP($A8,tablelatlon,3,FALSE)-'DATA ENTRY SHEET'!J$14)/2))^2))*(60*180/PI())</f>
        <v>1534.6922624059287</v>
      </c>
      <c r="K9" s="129">
        <f>2*ASIN(SQRT((SIN((HLOOKUP($A8,tablelatlon,2,FALSE)-'DATA ENTRY SHEET'!K$13)/2))^2+COS(HLOOKUP($A8,tablelatlon,2,FALSE))*COS('DATA ENTRY SHEET'!K$13)*(SIN((HLOOKUP($A8,tablelatlon,3,FALSE)-'DATA ENTRY SHEET'!K$14)/2))^2))*(60*180/PI())</f>
        <v>1765.2168098072268</v>
      </c>
      <c r="L9" s="127">
        <f>2*ASIN(SQRT((SIN((HLOOKUP($A8,tablelatlon,2,FALSE)-'DATA ENTRY SHEET'!L$13)/2))^2+COS(HLOOKUP($A8,tablelatlon,2,FALSE))*COS('DATA ENTRY SHEET'!L$13)*(SIN((HLOOKUP($A8,tablelatlon,3,FALSE)-'DATA ENTRY SHEET'!L$14)/2))^2))*(60*180/PI())</f>
        <v>1997.995415692403</v>
      </c>
      <c r="M9" s="128">
        <f>2*ASIN(SQRT((SIN((HLOOKUP($A8,tablelatlon,2,FALSE)-'DATA ENTRY SHEET'!M$13)/2))^2+COS(HLOOKUP($A8,tablelatlon,2,FALSE))*COS('DATA ENTRY SHEET'!M$13)*(SIN((HLOOKUP($A8,tablelatlon,3,FALSE)-'DATA ENTRY SHEET'!M$14)/2))^2))*(60*180/PI())</f>
        <v>2232.849567370511</v>
      </c>
      <c r="N9" s="127">
        <f>2*ASIN(SQRT((SIN((HLOOKUP($A8,tablelatlon,2,FALSE)-'DATA ENTRY SHEET'!N$13)/2))^2+COS(HLOOKUP($A8,tablelatlon,2,FALSE))*COS('DATA ENTRY SHEET'!N$13)*(SIN((HLOOKUP($A8,tablelatlon,3,FALSE)-'DATA ENTRY SHEET'!N$14)/2))^2))*(60*180/PI())</f>
        <v>2469.6038948063715</v>
      </c>
      <c r="O9" s="129">
        <f>2*ASIN(SQRT((SIN((HLOOKUP($A8,tablelatlon,2,FALSE)-'DATA ENTRY SHEET'!O$13)/2))^2+COS(HLOOKUP($A8,tablelatlon,2,FALSE))*COS('DATA ENTRY SHEET'!O$13)*(SIN((HLOOKUP($A8,tablelatlon,3,FALSE)-'DATA ENTRY SHEET'!O$14)/2))^2))*(60*180/PI())</f>
        <v>2707.9056459558774</v>
      </c>
      <c r="P9" s="127">
        <f>2*ASIN(SQRT((SIN((HLOOKUP($A8,tablelatlon,2,FALSE)-'DATA ENTRY SHEET'!P$13)/2))^2+COS(HLOOKUP($A8,tablelatlon,2,FALSE))*COS('DATA ENTRY SHEET'!P$13)*(SIN((HLOOKUP($A8,tablelatlon,3,FALSE)-'DATA ENTRY SHEET'!P$14)/2))^2))*(60*180/PI())</f>
        <v>2948.123422256845</v>
      </c>
      <c r="Q9" s="128">
        <f>2*ASIN(SQRT((SIN((HLOOKUP($A8,tablelatlon,2,FALSE)-'DATA ENTRY SHEET'!Q$13)/2))^2+COS(HLOOKUP($A8,tablelatlon,2,FALSE))*COS('DATA ENTRY SHEET'!Q$13)*(SIN((HLOOKUP($A8,tablelatlon,3,FALSE)-'DATA ENTRY SHEET'!Q$14)/2))^2))*(60*180/PI())</f>
        <v>3189.54742641356</v>
      </c>
      <c r="R9" s="127">
        <f>2*ASIN(SQRT((SIN((HLOOKUP($A8,tablelatlon,2,FALSE)-'DATA ENTRY SHEET'!R$13)/2))^2+COS(HLOOKUP($A8,tablelatlon,2,FALSE))*COS('DATA ENTRY SHEET'!R$13)*(SIN((HLOOKUP($A8,tablelatlon,3,FALSE)-'DATA ENTRY SHEET'!R$14)/2))^2))*(60*180/PI())</f>
        <v>3432.187436989713</v>
      </c>
      <c r="S9" s="129">
        <f>2*ASIN(SQRT((SIN((HLOOKUP($A8,tablelatlon,2,FALSE)-'DATA ENTRY SHEET'!S$13)/2))^2+COS(HLOOKUP($A8,tablelatlon,2,FALSE))*COS('DATA ENTRY SHEET'!S$13)*(SIN((HLOOKUP($A8,tablelatlon,3,FALSE)-'DATA ENTRY SHEET'!S$14)/2))^2))*(60*180/PI())</f>
        <v>3675.872258908415</v>
      </c>
      <c r="T9" s="127">
        <f>2*ASIN(SQRT((SIN((HLOOKUP($A8,tablelatlon,2,FALSE)-'DATA ENTRY SHEET'!T$13)/2))^2+COS(HLOOKUP($A8,tablelatlon,2,FALSE))*COS('DATA ENTRY SHEET'!T$13)*(SIN((HLOOKUP($A8,tablelatlon,3,FALSE)-'DATA ENTRY SHEET'!T$14)/2))^2))*(60*180/PI())</f>
        <v>3920.4283588793114</v>
      </c>
      <c r="U9" s="128">
        <f>2*ASIN(SQRT((SIN((HLOOKUP($A8,tablelatlon,2,FALSE)-'DATA ENTRY SHEET'!U$13)/2))^2+COS(HLOOKUP($A8,tablelatlon,2,FALSE))*COS('DATA ENTRY SHEET'!U$13)*(SIN((HLOOKUP($A8,tablelatlon,3,FALSE)-'DATA ENTRY SHEET'!U$14)/2))^2))*(60*180/PI())</f>
        <v>4165.678401563564</v>
      </c>
      <c r="V9" s="129">
        <f>2*ASIN(SQRT((SIN((HLOOKUP($A8,tablelatlon,2,FALSE)-'DATA ENTRY SHEET'!V$13)/2))^2+COS(HLOOKUP($A8,tablelatlon,2,FALSE))*COS('DATA ENTRY SHEET'!V$13)*(SIN((HLOOKUP($A8,tablelatlon,3,FALSE)-'DATA ENTRY SHEET'!V$14)/2))^2))*(60*180/PI())</f>
        <v>4411.439528333953</v>
      </c>
      <c r="W9" s="127">
        <f>2*ASIN(SQRT((SIN((HLOOKUP($A8,tablelatlon,2,FALSE)-'DATA ENTRY SHEET'!W$13)/2))^2+COS(HLOOKUP($A8,tablelatlon,2,FALSE))*COS('DATA ENTRY SHEET'!W$13)*(SIN((HLOOKUP($A8,tablelatlon,3,FALSE)-'DATA ENTRY SHEET'!W$14)/2))^2))*(60*180/PI())</f>
        <v>4657.521312390246</v>
      </c>
      <c r="X9" s="130">
        <f>2*ASIN(SQRT((SIN((HLOOKUP($A8,tablelatlon,2,FALSE)-'DATA ENTRY SHEET'!X$13)/2))^2+COS(HLOOKUP($A8,tablelatlon,2,FALSE))*COS('DATA ENTRY SHEET'!X$13)*(SIN((HLOOKUP($A8,tablelatlon,3,FALSE)-'DATA ENTRY SHEET'!X$14)/2))^2))*(60*180/PI())</f>
        <v>4903.723303154926</v>
      </c>
      <c r="Y9" s="131">
        <f>2*ASIN(SQRT((SIN((HLOOKUP($A8,tablelatlon,2,FALSE)-'DATA ENTRY SHEET'!Y$13)/2))^2+COS(HLOOKUP($A8,tablelatlon,2,FALSE))*COS('DATA ENTRY SHEET'!Y$13)*(SIN((HLOOKUP($A8,tablelatlon,3,FALSE)-'DATA ENTRY SHEET'!Y$14)/2))^2))*(60*180/PI())</f>
        <v>5149.832045155126</v>
      </c>
      <c r="Z9" s="132">
        <f>2*ASIN(SQRT((SIN((HLOOKUP($A8,tablelatlon,2,FALSE)-'DATA ENTRY SHEET'!Z$13)/2))^2+COS(HLOOKUP($A8,tablelatlon,2,FALSE))*COS('DATA ENTRY SHEET'!Z$13)*(SIN((HLOOKUP($A8,tablelatlon,3,FALSE)-'DATA ENTRY SHEET'!Z$14)/2))^2))*(60*180/PI())</f>
        <v>5395.617419398353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18.75" customHeight="1">
      <c r="A10" s="116">
        <f>+D4</f>
        <v>3</v>
      </c>
      <c r="B10" s="133">
        <f>(180/PI())*MOD(ATAN2(SIN('DATA ENTRY SHEET'!B$13)*COS(HLOOKUP($A10,tablelatlon,2,FALSE))-COS('DATA ENTRY SHEET'!B$13)*SIN(HLOOKUP($A10,tablelatlon,2,FALSE))*COS(HLOOKUP($A10,tablelatlon,3,FALSE)-'DATA ENTRY SHEET'!B$14),SIN(HLOOKUP($A10,tablelatlon,3,FALSE)-'DATA ENTRY SHEET'!B$14)*COS('DATA ENTRY SHEET'!B$13))-HLOOKUP($A10,tablelatlon,4,FALSE),2*PI())</f>
        <v>154.05274220655087</v>
      </c>
      <c r="C10" s="134">
        <f>(180/PI())*MOD(ATAN2(SIN('DATA ENTRY SHEET'!C$13)*COS(HLOOKUP($A10,tablelatlon,2,FALSE))-COS('DATA ENTRY SHEET'!C$13)*SIN(HLOOKUP($A10,tablelatlon,2,FALSE))*COS(HLOOKUP($A10,tablelatlon,3,FALSE)-'DATA ENTRY SHEET'!C$14),SIN(HLOOKUP($A10,tablelatlon,3,FALSE)-'DATA ENTRY SHEET'!C$14)*COS('DATA ENTRY SHEET'!C$13))-HLOOKUP($A10,tablelatlon,4,FALSE),2*PI())</f>
        <v>150.45252117983372</v>
      </c>
      <c r="D10" s="135">
        <f>$A10</f>
        <v>3</v>
      </c>
      <c r="E10" s="136">
        <f>(180/PI())*MOD(ATAN2(SIN('DATA ENTRY SHEET'!E$13)*COS(HLOOKUP($A10,tablelatlon,2,FALSE))-COS('DATA ENTRY SHEET'!E$13)*SIN(HLOOKUP($A10,tablelatlon,2,FALSE))*COS(HLOOKUP($A10,tablelatlon,3,FALSE)-'DATA ENTRY SHEET'!E$14),SIN(HLOOKUP($A10,tablelatlon,3,FALSE)-'DATA ENTRY SHEET'!E$14)*COS('DATA ENTRY SHEET'!E$13))-HLOOKUP($A10,tablelatlon,4,FALSE),2*PI())</f>
        <v>326.3736147937259</v>
      </c>
      <c r="F10" s="137">
        <f>(180/PI())*MOD(ATAN2(SIN('DATA ENTRY SHEET'!F$13)*COS(HLOOKUP($A10,tablelatlon,2,FALSE))-COS('DATA ENTRY SHEET'!F$13)*SIN(HLOOKUP($A10,tablelatlon,2,FALSE))*COS(HLOOKUP($A10,tablelatlon,3,FALSE)-'DATA ENTRY SHEET'!F$14),SIN(HLOOKUP($A10,tablelatlon,3,FALSE)-'DATA ENTRY SHEET'!F$14)*COS('DATA ENTRY SHEET'!F$13))-HLOOKUP($A10,tablelatlon,4,FALSE),2*PI())</f>
        <v>324.4285875911194</v>
      </c>
      <c r="G10" s="134">
        <f>(180/PI())*MOD(ATAN2(SIN('DATA ENTRY SHEET'!G$13)*COS(HLOOKUP($A10,tablelatlon,2,FALSE))-COS('DATA ENTRY SHEET'!G$13)*SIN(HLOOKUP($A10,tablelatlon,2,FALSE))*COS(HLOOKUP($A10,tablelatlon,3,FALSE)-'DATA ENTRY SHEET'!G$14),SIN(HLOOKUP($A10,tablelatlon,3,FALSE)-'DATA ENTRY SHEET'!G$14)*COS('DATA ENTRY SHEET'!G$13))-HLOOKUP($A10,tablelatlon,4,FALSE),2*PI())</f>
        <v>322.54421192635067</v>
      </c>
      <c r="H10" s="137">
        <f>(180/PI())*MOD(ATAN2(SIN('DATA ENTRY SHEET'!H$13)*COS(HLOOKUP($A10,tablelatlon,2,FALSE))-COS('DATA ENTRY SHEET'!H$13)*SIN(HLOOKUP($A10,tablelatlon,2,FALSE))*COS(HLOOKUP($A10,tablelatlon,3,FALSE)-'DATA ENTRY SHEET'!H$14),SIN(HLOOKUP($A10,tablelatlon,3,FALSE)-'DATA ENTRY SHEET'!H$14)*COS('DATA ENTRY SHEET'!H$13))-HLOOKUP($A10,tablelatlon,4,FALSE),2*PI())</f>
        <v>320.7189040212045</v>
      </c>
      <c r="I10" s="136">
        <f>(180/PI())*MOD(ATAN2(SIN('DATA ENTRY SHEET'!I$13)*COS(HLOOKUP($A10,tablelatlon,2,FALSE))-COS('DATA ENTRY SHEET'!I$13)*SIN(HLOOKUP($A10,tablelatlon,2,FALSE))*COS(HLOOKUP($A10,tablelatlon,3,FALSE)-'DATA ENTRY SHEET'!I$14),SIN(HLOOKUP($A10,tablelatlon,3,FALSE)-'DATA ENTRY SHEET'!I$14)*COS('DATA ENTRY SHEET'!I$13))-HLOOKUP($A10,tablelatlon,4,FALSE),2*PI())</f>
        <v>318.95121417552264</v>
      </c>
      <c r="J10" s="137">
        <f>(180/PI())*MOD(ATAN2(SIN('DATA ENTRY SHEET'!J$13)*COS(HLOOKUP($A10,tablelatlon,2,FALSE))-COS('DATA ENTRY SHEET'!J$13)*SIN(HLOOKUP($A10,tablelatlon,2,FALSE))*COS(HLOOKUP($A10,tablelatlon,3,FALSE)-'DATA ENTRY SHEET'!J$14),SIN(HLOOKUP($A10,tablelatlon,3,FALSE)-'DATA ENTRY SHEET'!J$14)*COS('DATA ENTRY SHEET'!J$13))-HLOOKUP($A10,tablelatlon,4,FALSE),2*PI())</f>
        <v>317.2398445623048</v>
      </c>
      <c r="K10" s="134">
        <f>(180/PI())*MOD(ATAN2(SIN('DATA ENTRY SHEET'!K$13)*COS(HLOOKUP($A10,tablelatlon,2,FALSE))-COS('DATA ENTRY SHEET'!K$13)*SIN(HLOOKUP($A10,tablelatlon,2,FALSE))*COS(HLOOKUP($A10,tablelatlon,3,FALSE)-'DATA ENTRY SHEET'!K$14),SIN(HLOOKUP($A10,tablelatlon,3,FALSE)-'DATA ENTRY SHEET'!K$14)*COS('DATA ENTRY SHEET'!K$13))-HLOOKUP($A10,tablelatlon,4,FALSE),2*PI())</f>
        <v>315.58366737299576</v>
      </c>
      <c r="L10" s="137">
        <f>(180/PI())*MOD(ATAN2(SIN('DATA ENTRY SHEET'!L$13)*COS(HLOOKUP($A10,tablelatlon,2,FALSE))-COS('DATA ENTRY SHEET'!L$13)*SIN(HLOOKUP($A10,tablelatlon,2,FALSE))*COS(HLOOKUP($A10,tablelatlon,3,FALSE)-'DATA ENTRY SHEET'!L$14),SIN(HLOOKUP($A10,tablelatlon,3,FALSE)-'DATA ENTRY SHEET'!L$14)*COS('DATA ENTRY SHEET'!L$13))-HLOOKUP($A10,tablelatlon,4,FALSE),2*PI())</f>
        <v>313.9817438482553</v>
      </c>
      <c r="M10" s="136">
        <f>(180/PI())*MOD(ATAN2(SIN('DATA ENTRY SHEET'!M$13)*COS(HLOOKUP($A10,tablelatlon,2,FALSE))-COS('DATA ENTRY SHEET'!M$13)*SIN(HLOOKUP($A10,tablelatlon,2,FALSE))*COS(HLOOKUP($A10,tablelatlon,3,FALSE)-'DATA ENTRY SHEET'!M$14),SIN(HLOOKUP($A10,tablelatlon,3,FALSE)-'DATA ENTRY SHEET'!M$14)*COS('DATA ENTRY SHEET'!M$13))-HLOOKUP($A10,tablelatlon,4,FALSE),2*PI())</f>
        <v>312.4333447913486</v>
      </c>
      <c r="N10" s="137">
        <f>(180/PI())*MOD(ATAN2(SIN('DATA ENTRY SHEET'!N$13)*COS(HLOOKUP($A10,tablelatlon,2,FALSE))-COS('DATA ENTRY SHEET'!N$13)*SIN(HLOOKUP($A10,tablelatlon,2,FALSE))*COS(HLOOKUP($A10,tablelatlon,3,FALSE)-'DATA ENTRY SHEET'!N$14),SIN(HLOOKUP($A10,tablelatlon,3,FALSE)-'DATA ENTRY SHEET'!N$14)*COS('DATA ENTRY SHEET'!N$13))-HLOOKUP($A10,tablelatlon,4,FALSE),2*PI())</f>
        <v>310.9379732377222</v>
      </c>
      <c r="O10" s="134">
        <f>(180/PI())*MOD(ATAN2(SIN('DATA ENTRY SHEET'!O$13)*COS(HLOOKUP($A10,tablelatlon,2,FALSE))-COS('DATA ENTRY SHEET'!O$13)*SIN(HLOOKUP($A10,tablelatlon,2,FALSE))*COS(HLOOKUP($A10,tablelatlon,3,FALSE)-'DATA ENTRY SHEET'!O$14),SIN(HLOOKUP($A10,tablelatlon,3,FALSE)-'DATA ENTRY SHEET'!O$14)*COS('DATA ENTRY SHEET'!O$13))-HLOOKUP($A10,tablelatlon,4,FALSE),2*PI())</f>
        <v>309.50355720089885</v>
      </c>
      <c r="P10" s="137">
        <f>(180/PI())*MOD(ATAN2(SIN('DATA ENTRY SHEET'!P$13)*COS(HLOOKUP($A10,tablelatlon,2,FALSE))-COS('DATA ENTRY SHEET'!P$13)*SIN(HLOOKUP($A10,tablelatlon,2,FALSE))*COS(HLOOKUP($A10,tablelatlon,3,FALSE)-'DATA ENTRY SHEET'!P$14),SIN(HLOOKUP($A10,tablelatlon,3,FALSE)-'DATA ENTRY SHEET'!P$14)*COS('DATA ENTRY SHEET'!P$13))-HLOOKUP($A10,tablelatlon,4,FALSE),2*PI())</f>
        <v>308.1056433395073</v>
      </c>
      <c r="Q10" s="136">
        <f>(180/PI())*MOD(ATAN2(SIN('DATA ENTRY SHEET'!Q$13)*COS(HLOOKUP($A10,tablelatlon,2,FALSE))-COS('DATA ENTRY SHEET'!Q$13)*SIN(HLOOKUP($A10,tablelatlon,2,FALSE))*COS(HLOOKUP($A10,tablelatlon,3,FALSE)-'DATA ENTRY SHEET'!Q$14),SIN(HLOOKUP($A10,tablelatlon,3,FALSE)-'DATA ENTRY SHEET'!Q$14)*COS('DATA ENTRY SHEET'!Q$13))-HLOOKUP($A10,tablelatlon,4,FALSE),2*PI())</f>
        <v>306.76910274483805</v>
      </c>
      <c r="R10" s="137">
        <f>(180/PI())*MOD(ATAN2(SIN('DATA ENTRY SHEET'!R$13)*COS(HLOOKUP($A10,tablelatlon,2,FALSE))-COS('DATA ENTRY SHEET'!R$13)*SIN(HLOOKUP($A10,tablelatlon,2,FALSE))*COS(HLOOKUP($A10,tablelatlon,3,FALSE)-'DATA ENTRY SHEET'!R$14),SIN(HLOOKUP($A10,tablelatlon,3,FALSE)-'DATA ENTRY SHEET'!R$14)*COS('DATA ENTRY SHEET'!R$13))-HLOOKUP($A10,tablelatlon,4,FALSE),2*PI())</f>
        <v>305.4864998590317</v>
      </c>
      <c r="S10" s="134">
        <f>(180/PI())*MOD(ATAN2(SIN('DATA ENTRY SHEET'!S$13)*COS(HLOOKUP($A10,tablelatlon,2,FALSE))-COS('DATA ENTRY SHEET'!S$13)*SIN(HLOOKUP($A10,tablelatlon,2,FALSE))*COS(HLOOKUP($A10,tablelatlon,3,FALSE)-'DATA ENTRY SHEET'!S$14),SIN(HLOOKUP($A10,tablelatlon,3,FALSE)-'DATA ENTRY SHEET'!S$14)*COS('DATA ENTRY SHEET'!S$13))-HLOOKUP($A10,tablelatlon,4,FALSE),2*PI())</f>
        <v>304.2589762842374</v>
      </c>
      <c r="T10" s="137">
        <f>(180/PI())*MOD(ATAN2(SIN('DATA ENTRY SHEET'!T$13)*COS(HLOOKUP($A10,tablelatlon,2,FALSE))-COS('DATA ENTRY SHEET'!T$13)*SIN(HLOOKUP($A10,tablelatlon,2,FALSE))*COS(HLOOKUP($A10,tablelatlon,3,FALSE)-'DATA ENTRY SHEET'!T$14),SIN(HLOOKUP($A10,tablelatlon,3,FALSE)-'DATA ENTRY SHEET'!T$14)*COS('DATA ENTRY SHEET'!T$13))-HLOOKUP($A10,tablelatlon,4,FALSE),2*PI())</f>
        <v>303.0881411827564</v>
      </c>
      <c r="U10" s="136">
        <f>(180/PI())*MOD(ATAN2(SIN('DATA ENTRY SHEET'!U$13)*COS(HLOOKUP($A10,tablelatlon,2,FALSE))-COS('DATA ENTRY SHEET'!U$13)*SIN(HLOOKUP($A10,tablelatlon,2,FALSE))*COS(HLOOKUP($A10,tablelatlon,3,FALSE)-'DATA ENTRY SHEET'!U$14),SIN(HLOOKUP($A10,tablelatlon,3,FALSE)-'DATA ENTRY SHEET'!U$14)*COS('DATA ENTRY SHEET'!U$13))-HLOOKUP($A10,tablelatlon,4,FALSE),2*PI())</f>
        <v>301.9761405877755</v>
      </c>
      <c r="V10" s="134">
        <f>(180/PI())*MOD(ATAN2(SIN('DATA ENTRY SHEET'!V$13)*COS(HLOOKUP($A10,tablelatlon,2,FALSE))-COS('DATA ENTRY SHEET'!V$13)*SIN(HLOOKUP($A10,tablelatlon,2,FALSE))*COS(HLOOKUP($A10,tablelatlon,3,FALSE)-'DATA ENTRY SHEET'!V$14),SIN(HLOOKUP($A10,tablelatlon,3,FALSE)-'DATA ENTRY SHEET'!V$14)*COS('DATA ENTRY SHEET'!V$13))-HLOOKUP($A10,tablelatlon,4,FALSE),2*PI())</f>
        <v>300.92574128438446</v>
      </c>
      <c r="W10" s="137">
        <f>(180/PI())*MOD(ATAN2(SIN('DATA ENTRY SHEET'!W$13)*COS(HLOOKUP($A10,tablelatlon,2,FALSE))-COS('DATA ENTRY SHEET'!W$13)*SIN(HLOOKUP($A10,tablelatlon,2,FALSE))*COS(HLOOKUP($A10,tablelatlon,3,FALSE)-'DATA ENTRY SHEET'!W$14),SIN(HLOOKUP($A10,tablelatlon,3,FALSE)-'DATA ENTRY SHEET'!W$14)*COS('DATA ENTRY SHEET'!W$13))-HLOOKUP($A10,tablelatlon,4,FALSE),2*PI())</f>
        <v>299.940432754697</v>
      </c>
      <c r="X10" s="138">
        <f>(180/PI())*MOD(ATAN2(SIN('DATA ENTRY SHEET'!X$13)*COS(HLOOKUP($A10,tablelatlon,2,FALSE))-COS('DATA ENTRY SHEET'!X$13)*SIN(HLOOKUP($A10,tablelatlon,2,FALSE))*COS(HLOOKUP($A10,tablelatlon,3,FALSE)-'DATA ENTRY SHEET'!X$14),SIN(HLOOKUP($A10,tablelatlon,3,FALSE)-'DATA ENTRY SHEET'!X$14)*COS('DATA ENTRY SHEET'!X$13))-HLOOKUP($A10,tablelatlon,4,FALSE),2*PI())</f>
        <v>299.02455154611715</v>
      </c>
      <c r="Y10" s="139">
        <f>(180/PI())*MOD(ATAN2(SIN('DATA ENTRY SHEET'!Y$13)*COS(HLOOKUP($A10,tablelatlon,2,FALSE))-COS('DATA ENTRY SHEET'!Y$13)*SIN(HLOOKUP($A10,tablelatlon,2,FALSE))*COS(HLOOKUP($A10,tablelatlon,3,FALSE)-'DATA ENTRY SHEET'!Y$14),SIN(HLOOKUP($A10,tablelatlon,3,FALSE)-'DATA ENTRY SHEET'!Y$14)*COS('DATA ENTRY SHEET'!Y$13))-HLOOKUP($A10,tablelatlon,4,FALSE),2*PI())</f>
        <v>298.1834335088826</v>
      </c>
      <c r="Z10" s="140">
        <f>(180/PI())*MOD(ATAN2(SIN('DATA ENTRY SHEET'!Z$13)*COS(HLOOKUP($A10,tablelatlon,2,FALSE))-COS('DATA ENTRY SHEET'!Z$13)*SIN(HLOOKUP($A10,tablelatlon,2,FALSE))*COS(HLOOKUP($A10,tablelatlon,3,FALSE)-'DATA ENTRY SHEET'!Z$14),SIN(HLOOKUP($A10,tablelatlon,3,FALSE)-'DATA ENTRY SHEET'!Z$14)*COS('DATA ENTRY SHEET'!Z$13))-HLOOKUP($A10,tablelatlon,4,FALSE),2*PI())</f>
        <v>297.4236007008555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8.75" customHeight="1">
      <c r="A11" s="141" t="s">
        <v>0</v>
      </c>
      <c r="B11" s="142">
        <f>2*ASIN(SQRT((SIN((HLOOKUP($A10,tablelatlon,2,FALSE)-'DATA ENTRY SHEET'!B$13)/2))^2+COS(HLOOKUP($A10,tablelatlon,2,FALSE))*COS('DATA ENTRY SHEET'!B$13)*(SIN((HLOOKUP($A10,tablelatlon,3,FALSE)-'DATA ENTRY SHEET'!B$14)/2))^2))*(60*180/PI())</f>
        <v>549.0676759638941</v>
      </c>
      <c r="C11" s="110">
        <f>2*ASIN(SQRT((SIN((HLOOKUP($A10,tablelatlon,2,FALSE)-'DATA ENTRY SHEET'!C$13)/2))^2+COS(HLOOKUP($A10,tablelatlon,2,FALSE))*COS('DATA ENTRY SHEET'!C$13)*(SIN((HLOOKUP($A10,tablelatlon,3,FALSE)-'DATA ENTRY SHEET'!C$14)/2))^2))*(60*180/PI())</f>
        <v>209.3917745767379</v>
      </c>
      <c r="D11" s="143">
        <f>2*ASIN(SQRT((SIN((HLOOKUP($A10,tablelatlon,2,FALSE)-'DATA ENTRY SHEET'!D$13)/2))^2+COS(HLOOKUP($A10,tablelatlon,2,FALSE))*COS('DATA ENTRY SHEET'!D$13)*(SIN((HLOOKUP($A10,tablelatlon,3,FALSE)-'DATA ENTRY SHEET'!D$14)/2))^2))*(60*180/PI())</f>
        <v>0</v>
      </c>
      <c r="E11" s="112">
        <f>2*ASIN(SQRT((SIN((HLOOKUP($A10,tablelatlon,2,FALSE)-'DATA ENTRY SHEET'!E$13)/2))^2+COS(HLOOKUP($A10,tablelatlon,2,FALSE))*COS('DATA ENTRY SHEET'!E$13)*(SIN((HLOOKUP($A10,tablelatlon,3,FALSE)-'DATA ENTRY SHEET'!E$14)/2))^2))*(60*180/PI())</f>
        <v>213.28593942538168</v>
      </c>
      <c r="F11" s="111">
        <f>2*ASIN(SQRT((SIN((HLOOKUP($A10,tablelatlon,2,FALSE)-'DATA ENTRY SHEET'!F$13)/2))^2+COS(HLOOKUP($A10,tablelatlon,2,FALSE))*COS('DATA ENTRY SHEET'!F$13)*(SIN((HLOOKUP($A10,tablelatlon,3,FALSE)-'DATA ENTRY SHEET'!F$14)/2))^2))*(60*180/PI())</f>
        <v>430.23138054816707</v>
      </c>
      <c r="G11" s="110">
        <f>2*ASIN(SQRT((SIN((HLOOKUP($A10,tablelatlon,2,FALSE)-'DATA ENTRY SHEET'!G$13)/2))^2+COS(HLOOKUP($A10,tablelatlon,2,FALSE))*COS('DATA ENTRY SHEET'!G$13)*(SIN((HLOOKUP($A10,tablelatlon,3,FALSE)-'DATA ENTRY SHEET'!G$14)/2))^2))*(60*180/PI())</f>
        <v>650.6079725631691</v>
      </c>
      <c r="H11" s="111">
        <f>2*ASIN(SQRT((SIN((HLOOKUP($A10,tablelatlon,2,FALSE)-'DATA ENTRY SHEET'!H$13)/2))^2+COS(HLOOKUP($A10,tablelatlon,2,FALSE))*COS('DATA ENTRY SHEET'!H$13)*(SIN((HLOOKUP($A10,tablelatlon,3,FALSE)-'DATA ENTRY SHEET'!H$14)/2))^2))*(60*180/PI())</f>
        <v>874.1936780961427</v>
      </c>
      <c r="I11" s="112">
        <f>2*ASIN(SQRT((SIN((HLOOKUP($A10,tablelatlon,2,FALSE)-'DATA ENTRY SHEET'!I$13)/2))^2+COS(HLOOKUP($A10,tablelatlon,2,FALSE))*COS('DATA ENTRY SHEET'!I$13)*(SIN((HLOOKUP($A10,tablelatlon,3,FALSE)-'DATA ENTRY SHEET'!I$14)/2))^2))*(60*180/PI())</f>
        <v>1100.7726307362352</v>
      </c>
      <c r="J11" s="111">
        <f>2*ASIN(SQRT((SIN((HLOOKUP($A10,tablelatlon,2,FALSE)-'DATA ENTRY SHEET'!J$13)/2))^2+COS(HLOOKUP($A10,tablelatlon,2,FALSE))*COS('DATA ENTRY SHEET'!J$13)*(SIN((HLOOKUP($A10,tablelatlon,3,FALSE)-'DATA ENTRY SHEET'!J$14)/2))^2))*(60*180/PI())</f>
        <v>1330.1348662110863</v>
      </c>
      <c r="K11" s="110">
        <f>2*ASIN(SQRT((SIN((HLOOKUP($A10,tablelatlon,2,FALSE)-'DATA ENTRY SHEET'!K$13)/2))^2+COS(HLOOKUP($A10,tablelatlon,2,FALSE))*COS('DATA ENTRY SHEET'!K$13)*(SIN((HLOOKUP($A10,tablelatlon,3,FALSE)-'DATA ENTRY SHEET'!K$14)/2))^2))*(60*180/PI())</f>
        <v>1562.0759407248702</v>
      </c>
      <c r="L11" s="111">
        <f>2*ASIN(SQRT((SIN((HLOOKUP($A10,tablelatlon,2,FALSE)-'DATA ENTRY SHEET'!L$13)/2))^2+COS(HLOOKUP($A10,tablelatlon,2,FALSE))*COS('DATA ENTRY SHEET'!L$13)*(SIN((HLOOKUP($A10,tablelatlon,3,FALSE)-'DATA ENTRY SHEET'!L$14)/2))^2))*(60*180/PI())</f>
        <v>1796.3964462585184</v>
      </c>
      <c r="M11" s="112">
        <f>2*ASIN(SQRT((SIN((HLOOKUP($A10,tablelatlon,2,FALSE)-'DATA ENTRY SHEET'!M$13)/2))^2+COS(HLOOKUP($A10,tablelatlon,2,FALSE))*COS('DATA ENTRY SHEET'!M$13)*(SIN((HLOOKUP($A10,tablelatlon,3,FALSE)-'DATA ENTRY SHEET'!M$14)/2))^2))*(60*180/PI())</f>
        <v>2032.9014288469689</v>
      </c>
      <c r="N11" s="111">
        <f>2*ASIN(SQRT((SIN((HLOOKUP($A10,tablelatlon,2,FALSE)-'DATA ENTRY SHEET'!N$13)/2))^2+COS(HLOOKUP($A10,tablelatlon,2,FALSE))*COS('DATA ENTRY SHEET'!N$13)*(SIN((HLOOKUP($A10,tablelatlon,3,FALSE)-'DATA ENTRY SHEET'!N$14)/2))^2))*(60*180/PI())</f>
        <v>2271.3997119463593</v>
      </c>
      <c r="O11" s="110">
        <f>2*ASIN(SQRT((SIN((HLOOKUP($A10,tablelatlon,2,FALSE)-'DATA ENTRY SHEET'!O$13)/2))^2+COS(HLOOKUP($A10,tablelatlon,2,FALSE))*COS('DATA ENTRY SHEET'!O$13)*(SIN((HLOOKUP($A10,tablelatlon,3,FALSE)-'DATA ENTRY SHEET'!O$14)/2))^2))*(60*180/PI())</f>
        <v>2511.5130976422906</v>
      </c>
      <c r="P11" s="111">
        <f>2*ASIN(SQRT((SIN((HLOOKUP($A10,tablelatlon,2,FALSE)-'DATA ENTRY SHEET'!P$13)/2))^2+COS(HLOOKUP($A10,tablelatlon,2,FALSE))*COS('DATA ENTRY SHEET'!P$13)*(SIN((HLOOKUP($A10,tablelatlon,3,FALSE)-'DATA ENTRY SHEET'!P$14)/2))^2))*(60*180/PI())</f>
        <v>2753.625616005122</v>
      </c>
      <c r="Q11" s="112">
        <f>2*ASIN(SQRT((SIN((HLOOKUP($A10,tablelatlon,2,FALSE)-'DATA ENTRY SHEET'!Q$13)/2))^2+COS(HLOOKUP($A10,tablelatlon,2,FALSE))*COS('DATA ENTRY SHEET'!Q$13)*(SIN((HLOOKUP($A10,tablelatlon,3,FALSE)-'DATA ENTRY SHEET'!Q$14)/2))^2))*(60*180/PI())</f>
        <v>2996.9822809022467</v>
      </c>
      <c r="R11" s="111">
        <f>2*ASIN(SQRT((SIN((HLOOKUP($A10,tablelatlon,2,FALSE)-'DATA ENTRY SHEET'!R$13)/2))^2+COS(HLOOKUP($A10,tablelatlon,2,FALSE))*COS('DATA ENTRY SHEET'!R$13)*(SIN((HLOOKUP($A10,tablelatlon,3,FALSE)-'DATA ENTRY SHEET'!R$14)/2))^2))*(60*180/PI())</f>
        <v>3241.588218896706</v>
      </c>
      <c r="S11" s="110">
        <f>2*ASIN(SQRT((SIN((HLOOKUP($A10,tablelatlon,2,FALSE)-'DATA ENTRY SHEET'!S$13)/2))^2+COS(HLOOKUP($A10,tablelatlon,2,FALSE))*COS('DATA ENTRY SHEET'!S$13)*(SIN((HLOOKUP($A10,tablelatlon,3,FALSE)-'DATA ENTRY SHEET'!S$14)/2))^2))*(60*180/PI())</f>
        <v>3487.257263504483</v>
      </c>
      <c r="T11" s="111">
        <f>2*ASIN(SQRT((SIN((HLOOKUP($A10,tablelatlon,2,FALSE)-'DATA ENTRY SHEET'!T$13)/2))^2+COS(HLOOKUP($A10,tablelatlon,2,FALSE))*COS('DATA ENTRY SHEET'!T$13)*(SIN((HLOOKUP($A10,tablelatlon,3,FALSE)-'DATA ENTRY SHEET'!T$14)/2))^2))*(60*180/PI())</f>
        <v>3733.800512856345</v>
      </c>
      <c r="U11" s="112">
        <f>2*ASIN(SQRT((SIN((HLOOKUP($A10,tablelatlon,2,FALSE)-'DATA ENTRY SHEET'!U$13)/2))^2+COS(HLOOKUP($A10,tablelatlon,2,FALSE))*COS('DATA ENTRY SHEET'!U$13)*(SIN((HLOOKUP($A10,tablelatlon,3,FALSE)-'DATA ENTRY SHEET'!U$14)/2))^2))*(60*180/PI())</f>
        <v>3981.0246314917877</v>
      </c>
      <c r="V11" s="110">
        <f>2*ASIN(SQRT((SIN((HLOOKUP($A10,tablelatlon,2,FALSE)-'DATA ENTRY SHEET'!V$13)/2))^2+COS(HLOOKUP($A10,tablelatlon,2,FALSE))*COS('DATA ENTRY SHEET'!V$13)*(SIN((HLOOKUP($A10,tablelatlon,3,FALSE)-'DATA ENTRY SHEET'!V$14)/2))^2))*(60*180/PI())</f>
        <v>4228.729865984918</v>
      </c>
      <c r="W11" s="111">
        <f>2*ASIN(SQRT((SIN((HLOOKUP($A10,tablelatlon,2,FALSE)-'DATA ENTRY SHEET'!W$13)/2))^2+COS(HLOOKUP($A10,tablelatlon,2,FALSE))*COS('DATA ENTRY SHEET'!W$13)*(SIN((HLOOKUP($A10,tablelatlon,3,FALSE)-'DATA ENTRY SHEET'!W$14)/2))^2))*(60*180/PI())</f>
        <v>4476.707702112571</v>
      </c>
      <c r="X11" s="113">
        <f>2*ASIN(SQRT((SIN((HLOOKUP($A10,tablelatlon,2,FALSE)-'DATA ENTRY SHEET'!X$13)/2))^2+COS(HLOOKUP($A10,tablelatlon,2,FALSE))*COS('DATA ENTRY SHEET'!X$13)*(SIN((HLOOKUP($A10,tablelatlon,3,FALSE)-'DATA ENTRY SHEET'!X$14)/2))^2))*(60*180/PI())</f>
        <v>4724.7380695384645</v>
      </c>
      <c r="Y11" s="114">
        <f>2*ASIN(SQRT((SIN((HLOOKUP($A10,tablelatlon,2,FALSE)-'DATA ENTRY SHEET'!Y$13)/2))^2+COS(HLOOKUP($A10,tablelatlon,2,FALSE))*COS('DATA ENTRY SHEET'!Y$13)*(SIN((HLOOKUP($A10,tablelatlon,3,FALSE)-'DATA ENTRY SHEET'!Y$14)/2))^2))*(60*180/PI())</f>
        <v>4972.585971512936</v>
      </c>
      <c r="Z11" s="115">
        <f>2*ASIN(SQRT((SIN((HLOOKUP($A10,tablelatlon,2,FALSE)-'DATA ENTRY SHEET'!Z$13)/2))^2+COS(HLOOKUP($A10,tablelatlon,2,FALSE))*COS('DATA ENTRY SHEET'!Z$13)*(SIN((HLOOKUP($A10,tablelatlon,3,FALSE)-'DATA ENTRY SHEET'!Z$14)/2))^2))*(60*180/PI())</f>
        <v>5219.997379538459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18.75" customHeight="1">
      <c r="A12" s="144">
        <f>+E4</f>
        <v>4</v>
      </c>
      <c r="B12" s="145">
        <f>(180/PI())*MOD(ATAN2(SIN('DATA ENTRY SHEET'!B$13)*COS(HLOOKUP($A12,tablelatlon,2,FALSE))-COS('DATA ENTRY SHEET'!B$13)*SIN(HLOOKUP($A12,tablelatlon,2,FALSE))*COS(HLOOKUP($A12,tablelatlon,3,FALSE)-'DATA ENTRY SHEET'!B$14),SIN(HLOOKUP($A12,tablelatlon,3,FALSE)-'DATA ENTRY SHEET'!B$14)*COS('DATA ENTRY SHEET'!B$13))-HLOOKUP($A12,tablelatlon,4,FALSE),2*PI())</f>
        <v>154.2441125234798</v>
      </c>
      <c r="C12" s="120">
        <f>(180/PI())*MOD(ATAN2(SIN('DATA ENTRY SHEET'!C$13)*COS(HLOOKUP($A12,tablelatlon,2,FALSE))-COS('DATA ENTRY SHEET'!C$13)*SIN(HLOOKUP($A12,tablelatlon,2,FALSE))*COS(HLOOKUP($A12,tablelatlon,3,FALSE)-'DATA ENTRY SHEET'!C$14),SIN(HLOOKUP($A12,tablelatlon,3,FALSE)-'DATA ENTRY SHEET'!C$14)*COS('DATA ENTRY SHEET'!C$13))-HLOOKUP($A12,tablelatlon,4,FALSE),2*PI())</f>
        <v>150.71399599330167</v>
      </c>
      <c r="D12" s="146">
        <f>(180/PI())*MOD(ATAN2(SIN('DATA ENTRY SHEET'!D$13)*COS(HLOOKUP($A12,tablelatlon,2,FALSE))-COS('DATA ENTRY SHEET'!D$13)*SIN(HLOOKUP($A12,tablelatlon,2,FALSE))*COS(HLOOKUP($A12,tablelatlon,3,FALSE)-'DATA ENTRY SHEET'!D$14),SIN(HLOOKUP($A12,tablelatlon,3,FALSE)-'DATA ENTRY SHEET'!D$14)*COS('DATA ENTRY SHEET'!D$13))-HLOOKUP($A12,tablelatlon,4,FALSE),2*PI())</f>
        <v>148.68949590446442</v>
      </c>
      <c r="E12" s="118">
        <f>$A12</f>
        <v>4</v>
      </c>
      <c r="F12" s="146">
        <f>(180/PI())*MOD(ATAN2(SIN('DATA ENTRY SHEET'!F$13)*COS(HLOOKUP($A12,tablelatlon,2,FALSE))-COS('DATA ENTRY SHEET'!F$13)*SIN(HLOOKUP($A12,tablelatlon,2,FALSE))*COS(HLOOKUP($A12,tablelatlon,3,FALSE)-'DATA ENTRY SHEET'!F$14),SIN(HLOOKUP($A12,tablelatlon,3,FALSE)-'DATA ENTRY SHEET'!F$14)*COS('DATA ENTRY SHEET'!F$13))-HLOOKUP($A12,tablelatlon,4,FALSE),2*PI())</f>
        <v>324.84190477040625</v>
      </c>
      <c r="G12" s="120">
        <f>(180/PI())*MOD(ATAN2(SIN('DATA ENTRY SHEET'!G$13)*COS(HLOOKUP($A12,tablelatlon,2,FALSE))-COS('DATA ENTRY SHEET'!G$13)*SIN(HLOOKUP($A12,tablelatlon,2,FALSE))*COS(HLOOKUP($A12,tablelatlon,3,FALSE)-'DATA ENTRY SHEET'!G$14),SIN(HLOOKUP($A12,tablelatlon,3,FALSE)-'DATA ENTRY SHEET'!G$14)*COS('DATA ENTRY SHEET'!G$13))-HLOOKUP($A12,tablelatlon,4,FALSE),2*PI())</f>
        <v>323.01514297059606</v>
      </c>
      <c r="H12" s="146">
        <f>(180/PI())*MOD(ATAN2(SIN('DATA ENTRY SHEET'!H$13)*COS(HLOOKUP($A12,tablelatlon,2,FALSE))-COS('DATA ENTRY SHEET'!H$13)*SIN(HLOOKUP($A12,tablelatlon,2,FALSE))*COS(HLOOKUP($A12,tablelatlon,3,FALSE)-'DATA ENTRY SHEET'!H$14),SIN(HLOOKUP($A12,tablelatlon,3,FALSE)-'DATA ENTRY SHEET'!H$14)*COS('DATA ENTRY SHEET'!H$13))-HLOOKUP($A12,tablelatlon,4,FALSE),2*PI())</f>
        <v>321.25081213654664</v>
      </c>
      <c r="I12" s="120">
        <f>(180/PI())*MOD(ATAN2(SIN('DATA ENTRY SHEET'!I$13)*COS(HLOOKUP($A12,tablelatlon,2,FALSE))-COS('DATA ENTRY SHEET'!I$13)*SIN(HLOOKUP($A12,tablelatlon,2,FALSE))*COS(HLOOKUP($A12,tablelatlon,3,FALSE)-'DATA ENTRY SHEET'!I$14),SIN(HLOOKUP($A12,tablelatlon,3,FALSE)-'DATA ENTRY SHEET'!I$14)*COS('DATA ENTRY SHEET'!I$13))-HLOOKUP($A12,tablelatlon,4,FALSE),2*PI())</f>
        <v>319.54739067580005</v>
      </c>
      <c r="J12" s="146">
        <f>(180/PI())*MOD(ATAN2(SIN('DATA ENTRY SHEET'!J$13)*COS(HLOOKUP($A12,tablelatlon,2,FALSE))-COS('DATA ENTRY SHEET'!J$13)*SIN(HLOOKUP($A12,tablelatlon,2,FALSE))*COS(HLOOKUP($A12,tablelatlon,3,FALSE)-'DATA ENTRY SHEET'!J$14),SIN(HLOOKUP($A12,tablelatlon,3,FALSE)-'DATA ENTRY SHEET'!J$14)*COS('DATA ENTRY SHEET'!J$13))-HLOOKUP($A12,tablelatlon,4,FALSE),2*PI())</f>
        <v>317.90351807095374</v>
      </c>
      <c r="K12" s="120">
        <f>(180/PI())*MOD(ATAN2(SIN('DATA ENTRY SHEET'!K$13)*COS(HLOOKUP($A12,tablelatlon,2,FALSE))-COS('DATA ENTRY SHEET'!K$13)*SIN(HLOOKUP($A12,tablelatlon,2,FALSE))*COS(HLOOKUP($A12,tablelatlon,3,FALSE)-'DATA ENTRY SHEET'!K$14),SIN(HLOOKUP($A12,tablelatlon,3,FALSE)-'DATA ENTRY SHEET'!K$14)*COS('DATA ENTRY SHEET'!K$13))-HLOOKUP($A12,tablelatlon,4,FALSE),2*PI())</f>
        <v>316.31801436584544</v>
      </c>
      <c r="L12" s="146">
        <f>(180/PI())*MOD(ATAN2(SIN('DATA ENTRY SHEET'!L$13)*COS(HLOOKUP($A12,tablelatlon,2,FALSE))-COS('DATA ENTRY SHEET'!L$13)*SIN(HLOOKUP($A12,tablelatlon,2,FALSE))*COS(HLOOKUP($A12,tablelatlon,3,FALSE)-'DATA ENTRY SHEET'!L$14),SIN(HLOOKUP($A12,tablelatlon,3,FALSE)-'DATA ENTRY SHEET'!L$14)*COS('DATA ENTRY SHEET'!L$13))-HLOOKUP($A12,tablelatlon,4,FALSE),2*PI())</f>
        <v>314.78990027248693</v>
      </c>
      <c r="M12" s="120">
        <f>(180/PI())*MOD(ATAN2(SIN('DATA ENTRY SHEET'!M$13)*COS(HLOOKUP($A12,tablelatlon,2,FALSE))-COS('DATA ENTRY SHEET'!M$13)*SIN(HLOOKUP($A12,tablelatlon,2,FALSE))*COS(HLOOKUP($A12,tablelatlon,3,FALSE)-'DATA ENTRY SHEET'!M$14),SIN(HLOOKUP($A12,tablelatlon,3,FALSE)-'DATA ENTRY SHEET'!M$14)*COS('DATA ENTRY SHEET'!M$13))-HLOOKUP($A12,tablelatlon,4,FALSE),2*PI())</f>
        <v>313.3184185277718</v>
      </c>
      <c r="N12" s="146">
        <f>(180/PI())*MOD(ATAN2(SIN('DATA ENTRY SHEET'!N$13)*COS(HLOOKUP($A12,tablelatlon,2,FALSE))-COS('DATA ENTRY SHEET'!N$13)*SIN(HLOOKUP($A12,tablelatlon,2,FALSE))*COS(HLOOKUP($A12,tablelatlon,3,FALSE)-'DATA ENTRY SHEET'!N$14),SIN(HLOOKUP($A12,tablelatlon,3,FALSE)-'DATA ENTRY SHEET'!N$14)*COS('DATA ENTRY SHEET'!N$13))-HLOOKUP($A12,tablelatlon,4,FALSE),2*PI())</f>
        <v>311.90305719682055</v>
      </c>
      <c r="O12" s="120">
        <f>(180/PI())*MOD(ATAN2(SIN('DATA ENTRY SHEET'!O$13)*COS(HLOOKUP($A12,tablelatlon,2,FALSE))-COS('DATA ENTRY SHEET'!O$13)*SIN(HLOOKUP($A12,tablelatlon,2,FALSE))*COS(HLOOKUP($A12,tablelatlon,3,FALSE)-'DATA ENTRY SHEET'!O$14),SIN(HLOOKUP($A12,tablelatlon,3,FALSE)-'DATA ENTRY SHEET'!O$14)*COS('DATA ENTRY SHEET'!O$13))-HLOOKUP($A12,tablelatlon,4,FALSE),2*PI())</f>
        <v>310.55218548165993</v>
      </c>
      <c r="P12" s="146">
        <f>(180/PI())*MOD(ATAN2(SIN('DATA ENTRY SHEET'!P$13)*COS(HLOOKUP($A12,tablelatlon,2,FALSE))-COS('DATA ENTRY SHEET'!P$13)*SIN(HLOOKUP($A12,tablelatlon,2,FALSE))*COS(HLOOKUP($A12,tablelatlon,3,FALSE)-'DATA ENTRY SHEET'!P$14),SIN(HLOOKUP($A12,tablelatlon,3,FALSE)-'DATA ENTRY SHEET'!P$14)*COS('DATA ENTRY SHEET'!P$13))-HLOOKUP($A12,tablelatlon,4,FALSE),2*PI())</f>
        <v>309.24003449114434</v>
      </c>
      <c r="Q12" s="120">
        <f>(180/PI())*MOD(ATAN2(SIN('DATA ENTRY SHEET'!Q$13)*COS(HLOOKUP($A12,tablelatlon,2,FALSE))-COS('DATA ENTRY SHEET'!Q$13)*SIN(HLOOKUP($A12,tablelatlon,2,FALSE))*COS(HLOOKUP($A12,tablelatlon,3,FALSE)-'DATA ENTRY SHEET'!Q$14),SIN(HLOOKUP($A12,tablelatlon,3,FALSE)-'DATA ENTRY SHEET'!Q$14)*COS('DATA ENTRY SHEET'!Q$13))-HLOOKUP($A12,tablelatlon,4,FALSE),2*PI())</f>
        <v>307.9928293085762</v>
      </c>
      <c r="R12" s="146">
        <f>(180/PI())*MOD(ATAN2(SIN('DATA ENTRY SHEET'!R$13)*COS(HLOOKUP($A12,tablelatlon,2,FALSE))-COS('DATA ENTRY SHEET'!R$13)*SIN(HLOOKUP($A12,tablelatlon,2,FALSE))*COS(HLOOKUP($A12,tablelatlon,3,FALSE)-'DATA ENTRY SHEET'!R$14),SIN(HLOOKUP($A12,tablelatlon,3,FALSE)-'DATA ENTRY SHEET'!R$14)*COS('DATA ENTRY SHEET'!R$13))-HLOOKUP($A12,tablelatlon,4,FALSE),2*PI())</f>
        <v>306.80273138937105</v>
      </c>
      <c r="S12" s="120">
        <f>(180/PI())*MOD(ATAN2(SIN('DATA ENTRY SHEET'!S$13)*COS(HLOOKUP($A12,tablelatlon,2,FALSE))-COS('DATA ENTRY SHEET'!S$13)*SIN(HLOOKUP($A12,tablelatlon,2,FALSE))*COS(HLOOKUP($A12,tablelatlon,3,FALSE)-'DATA ENTRY SHEET'!S$14),SIN(HLOOKUP($A12,tablelatlon,3,FALSE)-'DATA ENTRY SHEET'!S$14)*COS('DATA ENTRY SHEET'!S$13))-HLOOKUP($A12,tablelatlon,4,FALSE),2*PI())</f>
        <v>305.670934900146</v>
      </c>
      <c r="T12" s="146">
        <f>(180/PI())*MOD(ATAN2(SIN('DATA ENTRY SHEET'!T$13)*COS(HLOOKUP($A12,tablelatlon,2,FALSE))-COS('DATA ENTRY SHEET'!T$13)*SIN(HLOOKUP($A12,tablelatlon,2,FALSE))*COS(HLOOKUP($A12,tablelatlon,3,FALSE)-'DATA ENTRY SHEET'!T$14),SIN(HLOOKUP($A12,tablelatlon,3,FALSE)-'DATA ENTRY SHEET'!T$14)*COS('DATA ENTRY SHEET'!T$13))-HLOOKUP($A12,tablelatlon,4,FALSE),2*PI())</f>
        <v>304.59911341456757</v>
      </c>
      <c r="U12" s="120">
        <f>(180/PI())*MOD(ATAN2(SIN('DATA ENTRY SHEET'!U$13)*COS(HLOOKUP($A12,tablelatlon,2,FALSE))-COS('DATA ENTRY SHEET'!U$13)*SIN(HLOOKUP($A12,tablelatlon,2,FALSE))*COS(HLOOKUP($A12,tablelatlon,3,FALSE)-'DATA ENTRY SHEET'!U$14),SIN(HLOOKUP($A12,tablelatlon,3,FALSE)-'DATA ENTRY SHEET'!U$14)*COS('DATA ENTRY SHEET'!U$13))-HLOOKUP($A12,tablelatlon,4,FALSE),2*PI())</f>
        <v>303.58948748209065</v>
      </c>
      <c r="V12" s="120">
        <f>(180/PI())*MOD(ATAN2(SIN('DATA ENTRY SHEET'!V$13)*COS(HLOOKUP($A12,tablelatlon,2,FALSE))-COS('DATA ENTRY SHEET'!V$13)*SIN(HLOOKUP($A12,tablelatlon,2,FALSE))*COS(HLOOKUP($A12,tablelatlon,3,FALSE)-'DATA ENTRY SHEET'!V$14),SIN(HLOOKUP($A12,tablelatlon,3,FALSE)-'DATA ENTRY SHEET'!V$14)*COS('DATA ENTRY SHEET'!V$13))-HLOOKUP($A12,tablelatlon,4,FALSE),2*PI())</f>
        <v>302.64490582331166</v>
      </c>
      <c r="W12" s="146">
        <f>(180/PI())*MOD(ATAN2(SIN('DATA ENTRY SHEET'!W$13)*COS(HLOOKUP($A12,tablelatlon,2,FALSE))-COS('DATA ENTRY SHEET'!W$13)*SIN(HLOOKUP($A12,tablelatlon,2,FALSE))*COS(HLOOKUP($A12,tablelatlon,3,FALSE)-'DATA ENTRY SHEET'!W$14),SIN(HLOOKUP($A12,tablelatlon,3,FALSE)-'DATA ENTRY SHEET'!W$14)*COS('DATA ENTRY SHEET'!W$13))-HLOOKUP($A12,tablelatlon,4,FALSE),2*PI())</f>
        <v>301.76894323902724</v>
      </c>
      <c r="X12" s="147">
        <f>(180/PI())*MOD(ATAN2(SIN('DATA ENTRY SHEET'!X$13)*COS(HLOOKUP($A12,tablelatlon,2,FALSE))-COS('DATA ENTRY SHEET'!X$13)*SIN(HLOOKUP($A12,tablelatlon,2,FALSE))*COS(HLOOKUP($A12,tablelatlon,3,FALSE)-'DATA ENTRY SHEET'!X$14),SIN(HLOOKUP($A12,tablelatlon,3,FALSE)-'DATA ENTRY SHEET'!X$14)*COS('DATA ENTRY SHEET'!X$13))-HLOOKUP($A12,tablelatlon,4,FALSE),2*PI())</f>
        <v>300.96601900306445</v>
      </c>
      <c r="Y12" s="123">
        <f>(180/PI())*MOD(ATAN2(SIN('DATA ENTRY SHEET'!Y$13)*COS(HLOOKUP($A12,tablelatlon,2,FALSE))-COS('DATA ENTRY SHEET'!Y$13)*SIN(HLOOKUP($A12,tablelatlon,2,FALSE))*COS(HLOOKUP($A12,tablelatlon,3,FALSE)-'DATA ENTRY SHEET'!Y$14),SIN(HLOOKUP($A12,tablelatlon,3,FALSE)-'DATA ENTRY SHEET'!Y$14)*COS('DATA ENTRY SHEET'!Y$13))-HLOOKUP($A12,tablelatlon,4,FALSE),2*PI())</f>
        <v>300.24154033383974</v>
      </c>
      <c r="Z12" s="148">
        <f>(180/PI())*MOD(ATAN2(SIN('DATA ENTRY SHEET'!Z$13)*COS(HLOOKUP($A12,tablelatlon,2,FALSE))-COS('DATA ENTRY SHEET'!Z$13)*SIN(HLOOKUP($A12,tablelatlon,2,FALSE))*COS(HLOOKUP($A12,tablelatlon,3,FALSE)-'DATA ENTRY SHEET'!Z$14),SIN(HLOOKUP($A12,tablelatlon,3,FALSE)-'DATA ENTRY SHEET'!Z$14)*COS('DATA ENTRY SHEET'!Z$13))-HLOOKUP($A12,tablelatlon,4,FALSE),2*PI())</f>
        <v>299.60207651282883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18.75" customHeight="1">
      <c r="A13" s="149" t="s">
        <v>0</v>
      </c>
      <c r="B13" s="150">
        <f>2*ASIN(SQRT((SIN((HLOOKUP($A12,tablelatlon,2,FALSE)-'DATA ENTRY SHEET'!B$13)/2))^2+COS(HLOOKUP($A12,tablelatlon,2,FALSE))*COS('DATA ENTRY SHEET'!B$13)*(SIN((HLOOKUP($A12,tablelatlon,3,FALSE)-'DATA ENTRY SHEET'!B$14)/2))^2))*(60*180/PI())</f>
        <v>760.9701877847225</v>
      </c>
      <c r="C13" s="128">
        <f>2*ASIN(SQRT((SIN((HLOOKUP($A12,tablelatlon,2,FALSE)-'DATA ENTRY SHEET'!C$13)/2))^2+COS(HLOOKUP($A12,tablelatlon,2,FALSE))*COS('DATA ENTRY SHEET'!C$13)*(SIN((HLOOKUP($A12,tablelatlon,3,FALSE)-'DATA ENTRY SHEET'!C$14)/2))^2))*(60*180/PI())</f>
        <v>422.4096577957479</v>
      </c>
      <c r="D13" s="151">
        <f>2*ASIN(SQRT((SIN((HLOOKUP($A12,tablelatlon,2,FALSE)-'DATA ENTRY SHEET'!D$13)/2))^2+COS(HLOOKUP($A12,tablelatlon,2,FALSE))*COS('DATA ENTRY SHEET'!D$13)*(SIN((HLOOKUP($A12,tablelatlon,3,FALSE)-'DATA ENTRY SHEET'!D$14)/2))^2))*(60*180/PI())</f>
        <v>213.28593942538168</v>
      </c>
      <c r="E13" s="126">
        <f>2*ASIN(SQRT((SIN((HLOOKUP($A12,tablelatlon,2,FALSE)-'DATA ENTRY SHEET'!E$13)/2))^2+COS(HLOOKUP($A12,tablelatlon,2,FALSE))*COS('DATA ENTRY SHEET'!E$13)*(SIN((HLOOKUP($A12,tablelatlon,3,FALSE)-'DATA ENTRY SHEET'!E$14)/2))^2))*(60*180/PI())</f>
        <v>0</v>
      </c>
      <c r="F13" s="151">
        <f>2*ASIN(SQRT((SIN((HLOOKUP($A12,tablelatlon,2,FALSE)-'DATA ENTRY SHEET'!F$13)/2))^2+COS(HLOOKUP($A12,tablelatlon,2,FALSE))*COS('DATA ENTRY SHEET'!F$13)*(SIN((HLOOKUP($A12,tablelatlon,3,FALSE)-'DATA ENTRY SHEET'!F$14)/2))^2))*(60*180/PI())</f>
        <v>217.18837091811622</v>
      </c>
      <c r="G13" s="128">
        <f>2*ASIN(SQRT((SIN((HLOOKUP($A12,tablelatlon,2,FALSE)-'DATA ENTRY SHEET'!G$13)/2))^2+COS(HLOOKUP($A12,tablelatlon,2,FALSE))*COS('DATA ENTRY SHEET'!G$13)*(SIN((HLOOKUP($A12,tablelatlon,3,FALSE)-'DATA ENTRY SHEET'!G$14)/2))^2))*(60*180/PI())</f>
        <v>438.0271401769224</v>
      </c>
      <c r="H13" s="151">
        <f>2*ASIN(SQRT((SIN((HLOOKUP($A12,tablelatlon,2,FALSE)-'DATA ENTRY SHEET'!H$13)/2))^2+COS(HLOOKUP($A12,tablelatlon,2,FALSE))*COS('DATA ENTRY SHEET'!H$13)*(SIN((HLOOKUP($A12,tablelatlon,3,FALSE)-'DATA ENTRY SHEET'!H$14)/2))^2))*(60*180/PI())</f>
        <v>662.2719723747927</v>
      </c>
      <c r="I13" s="128">
        <f>2*ASIN(SQRT((SIN((HLOOKUP($A12,tablelatlon,2,FALSE)-'DATA ENTRY SHEET'!I$13)/2))^2+COS(HLOOKUP($A12,tablelatlon,2,FALSE))*COS('DATA ENTRY SHEET'!I$13)*(SIN((HLOOKUP($A12,tablelatlon,3,FALSE)-'DATA ENTRY SHEET'!I$14)/2))^2))*(60*180/PI())</f>
        <v>889.6860071366254</v>
      </c>
      <c r="J13" s="151">
        <f>2*ASIN(SQRT((SIN((HLOOKUP($A12,tablelatlon,2,FALSE)-'DATA ENTRY SHEET'!J$13)/2))^2+COS(HLOOKUP($A12,tablelatlon,2,FALSE))*COS('DATA ENTRY SHEET'!J$13)*(SIN((HLOOKUP($A12,tablelatlon,3,FALSE)-'DATA ENTRY SHEET'!J$14)/2))^2))*(60*180/PI())</f>
        <v>1120.0394936833925</v>
      </c>
      <c r="K13" s="128">
        <f>2*ASIN(SQRT((SIN((HLOOKUP($A12,tablelatlon,2,FALSE)-'DATA ENTRY SHEET'!K$13)/2))^2+COS(HLOOKUP($A12,tablelatlon,2,FALSE))*COS('DATA ENTRY SHEET'!K$13)*(SIN((HLOOKUP($A12,tablelatlon,3,FALSE)-'DATA ENTRY SHEET'!K$14)/2))^2))*(60*180/PI())</f>
        <v>1353.109299497327</v>
      </c>
      <c r="L13" s="151">
        <f>2*ASIN(SQRT((SIN((HLOOKUP($A12,tablelatlon,2,FALSE)-'DATA ENTRY SHEET'!L$13)/2))^2+COS(HLOOKUP($A12,tablelatlon,2,FALSE))*COS('DATA ENTRY SHEET'!L$13)*(SIN((HLOOKUP($A12,tablelatlon,3,FALSE)-'DATA ENTRY SHEET'!L$14)/2))^2))*(60*180/PI())</f>
        <v>1588.6783053362217</v>
      </c>
      <c r="M13" s="128">
        <f>2*ASIN(SQRT((SIN((HLOOKUP($A12,tablelatlon,2,FALSE)-'DATA ENTRY SHEET'!M$13)/2))^2+COS(HLOOKUP($A12,tablelatlon,2,FALSE))*COS('DATA ENTRY SHEET'!M$13)*(SIN((HLOOKUP($A12,tablelatlon,3,FALSE)-'DATA ENTRY SHEET'!M$14)/2))^2))*(60*180/PI())</f>
        <v>1826.5346942982771</v>
      </c>
      <c r="N13" s="151">
        <f>2*ASIN(SQRT((SIN((HLOOKUP($A12,tablelatlon,2,FALSE)-'DATA ENTRY SHEET'!N$13)/2))^2+COS(HLOOKUP($A12,tablelatlon,2,FALSE))*COS('DATA ENTRY SHEET'!N$13)*(SIN((HLOOKUP($A12,tablelatlon,3,FALSE)-'DATA ENTRY SHEET'!N$14)/2))^2))*(60*180/PI())</f>
        <v>2066.4711380290914</v>
      </c>
      <c r="O13" s="128">
        <f>2*ASIN(SQRT((SIN((HLOOKUP($A12,tablelatlon,2,FALSE)-'DATA ENTRY SHEET'!O$13)/2))^2+COS(HLOOKUP($A12,tablelatlon,2,FALSE))*COS('DATA ENTRY SHEET'!O$13)*(SIN((HLOOKUP($A12,tablelatlon,3,FALSE)-'DATA ENTRY SHEET'!O$14)/2))^2))*(60*180/PI())</f>
        <v>2308.0844724118933</v>
      </c>
      <c r="P13" s="151">
        <f>2*ASIN(SQRT((SIN((HLOOKUP($A12,tablelatlon,2,FALSE)-'DATA ENTRY SHEET'!P$13)/2))^2+COS(HLOOKUP($A12,tablelatlon,2,FALSE))*COS('DATA ENTRY SHEET'!P$13)*(SIN((HLOOKUP($A12,tablelatlon,3,FALSE)-'DATA ENTRY SHEET'!P$14)/2))^2))*(60*180/PI())</f>
        <v>2551.7716979090146</v>
      </c>
      <c r="Q13" s="128">
        <f>2*ASIN(SQRT((SIN((HLOOKUP($A12,tablelatlon,2,FALSE)-'DATA ENTRY SHEET'!Q$13)/2))^2+COS(HLOOKUP($A12,tablelatlon,2,FALSE))*COS('DATA ENTRY SHEET'!Q$13)*(SIN((HLOOKUP($A12,tablelatlon,3,FALSE)-'DATA ENTRY SHEET'!Q$14)/2))^2))*(60*180/PI())</f>
        <v>2796.734766575564</v>
      </c>
      <c r="R13" s="151">
        <f>2*ASIN(SQRT((SIN((HLOOKUP($A12,tablelatlon,2,FALSE)-'DATA ENTRY SHEET'!R$13)/2))^2+COS(HLOOKUP($A12,tablelatlon,2,FALSE))*COS('DATA ENTRY SHEET'!R$13)*(SIN((HLOOKUP($A12,tablelatlon,3,FALSE)-'DATA ENTRY SHEET'!R$14)/2))^2))*(60*180/PI())</f>
        <v>3042.973346701601</v>
      </c>
      <c r="S13" s="128">
        <f>2*ASIN(SQRT((SIN((HLOOKUP($A12,tablelatlon,2,FALSE)-'DATA ENTRY SHEET'!S$13)/2))^2+COS(HLOOKUP($A12,tablelatlon,2,FALSE))*COS('DATA ENTRY SHEET'!S$13)*(SIN((HLOOKUP($A12,tablelatlon,3,FALSE)-'DATA ENTRY SHEET'!S$14)/2))^2))*(60*180/PI())</f>
        <v>3290.286329713296</v>
      </c>
      <c r="T13" s="151">
        <f>2*ASIN(SQRT((SIN((HLOOKUP($A12,tablelatlon,2,FALSE)-'DATA ENTRY SHEET'!T$13)/2))^2+COS(HLOOKUP($A12,tablelatlon,2,FALSE))*COS('DATA ENTRY SHEET'!T$13)*(SIN((HLOOKUP($A12,tablelatlon,3,FALSE)-'DATA ENTRY SHEET'!T$14)/2))^2))*(60*180/PI())</f>
        <v>3538.4695704024853</v>
      </c>
      <c r="U13" s="128">
        <f>2*ASIN(SQRT((SIN((HLOOKUP($A12,tablelatlon,2,FALSE)-'DATA ENTRY SHEET'!U$13)/2))^2+COS(HLOOKUP($A12,tablelatlon,2,FALSE))*COS('DATA ENTRY SHEET'!U$13)*(SIN((HLOOKUP($A12,tablelatlon,3,FALSE)-'DATA ENTRY SHEET'!U$14)/2))^2))*(60*180/PI())</f>
        <v>3787.3139732033014</v>
      </c>
      <c r="V13" s="128">
        <f>2*ASIN(SQRT((SIN((HLOOKUP($A12,tablelatlon,2,FALSE)-'DATA ENTRY SHEET'!V$13)/2))^2+COS(HLOOKUP($A12,tablelatlon,2,FALSE))*COS('DATA ENTRY SHEET'!V$13)*(SIN((HLOOKUP($A12,tablelatlon,3,FALSE)-'DATA ENTRY SHEET'!V$14)/2))^2))*(60*180/PI())</f>
        <v>4036.603271711708</v>
      </c>
      <c r="W13" s="151">
        <f>2*ASIN(SQRT((SIN((HLOOKUP($A12,tablelatlon,2,FALSE)-'DATA ENTRY SHEET'!W$13)/2))^2+COS(HLOOKUP($A12,tablelatlon,2,FALSE))*COS('DATA ENTRY SHEET'!W$13)*(SIN((HLOOKUP($A12,tablelatlon,3,FALSE)-'DATA ENTRY SHEET'!W$14)/2))^2))*(60*180/PI())</f>
        <v>4286.111425693919</v>
      </c>
      <c r="X13" s="152">
        <f>2*ASIN(SQRT((SIN((HLOOKUP($A12,tablelatlon,2,FALSE)-'DATA ENTRY SHEET'!X$13)/2))^2+COS(HLOOKUP($A12,tablelatlon,2,FALSE))*COS('DATA ENTRY SHEET'!X$13)*(SIN((HLOOKUP($A12,tablelatlon,3,FALSE)-'DATA ENTRY SHEET'!X$14)/2))^2))*(60*180/PI())</f>
        <v>4535.599538149157</v>
      </c>
      <c r="Y13" s="131">
        <f>2*ASIN(SQRT((SIN((HLOOKUP($A12,tablelatlon,2,FALSE)-'DATA ENTRY SHEET'!Y$13)/2))^2+COS(HLOOKUP($A12,tablelatlon,2,FALSE))*COS('DATA ENTRY SHEET'!Y$13)*(SIN((HLOOKUP($A12,tablelatlon,3,FALSE)-'DATA ENTRY SHEET'!Y$14)/2))^2))*(60*180/PI())</f>
        <v>4784.812167083697</v>
      </c>
      <c r="Z13" s="153">
        <f>2*ASIN(SQRT((SIN((HLOOKUP($A12,tablelatlon,2,FALSE)-'DATA ENTRY SHEET'!Z$13)/2))^2+COS(HLOOKUP($A12,tablelatlon,2,FALSE))*COS('DATA ENTRY SHEET'!Z$13)*(SIN((HLOOKUP($A12,tablelatlon,3,FALSE)-'DATA ENTRY SHEET'!Z$14)/2))^2))*(60*180/PI())</f>
        <v>5033.472870568807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18.75" customHeight="1">
      <c r="A14" s="116">
        <f>+F4</f>
        <v>5</v>
      </c>
      <c r="B14" s="133">
        <f>(180/PI())*MOD(ATAN2(SIN('DATA ENTRY SHEET'!B$13)*COS(HLOOKUP($A14,tablelatlon,2,FALSE))-COS('DATA ENTRY SHEET'!B$13)*SIN(HLOOKUP($A14,tablelatlon,2,FALSE))*COS(HLOOKUP($A14,tablelatlon,3,FALSE)-'DATA ENTRY SHEET'!B$14),SIN(HLOOKUP($A14,tablelatlon,3,FALSE)-'DATA ENTRY SHEET'!B$14)*COS('DATA ENTRY SHEET'!B$13))-HLOOKUP($A14,tablelatlon,4,FALSE),2*PI())</f>
        <v>154.41243301248187</v>
      </c>
      <c r="C14" s="134">
        <f>(180/PI())*MOD(ATAN2(SIN('DATA ENTRY SHEET'!C$13)*COS(HLOOKUP($A14,tablelatlon,2,FALSE))-COS('DATA ENTRY SHEET'!C$13)*SIN(HLOOKUP($A14,tablelatlon,2,FALSE))*COS(HLOOKUP($A14,tablelatlon,3,FALSE)-'DATA ENTRY SHEET'!C$14),SIN(HLOOKUP($A14,tablelatlon,3,FALSE)-'DATA ENTRY SHEET'!C$14)*COS('DATA ENTRY SHEET'!C$13))-HLOOKUP($A14,tablelatlon,4,FALSE),2*PI())</f>
        <v>150.94620755730037</v>
      </c>
      <c r="D14" s="137">
        <f>(180/PI())*MOD(ATAN2(SIN('DATA ENTRY SHEET'!D$13)*COS(HLOOKUP($A14,tablelatlon,2,FALSE))-COS('DATA ENTRY SHEET'!D$13)*SIN(HLOOKUP($A14,tablelatlon,2,FALSE))*COS(HLOOKUP($A14,tablelatlon,3,FALSE)-'DATA ENTRY SHEET'!D$14),SIN(HLOOKUP($A14,tablelatlon,3,FALSE)-'DATA ENTRY SHEET'!D$14)*COS('DATA ENTRY SHEET'!D$13))-HLOOKUP($A14,tablelatlon,4,FALSE),2*PI())</f>
        <v>148.96483676801085</v>
      </c>
      <c r="E14" s="136">
        <f>(180/PI())*MOD(ATAN2(SIN('DATA ENTRY SHEET'!E$13)*COS(HLOOKUP($A14,tablelatlon,2,FALSE))-COS('DATA ENTRY SHEET'!E$13)*SIN(HLOOKUP($A14,tablelatlon,2,FALSE))*COS(HLOOKUP($A14,tablelatlon,3,FALSE)-'DATA ENTRY SHEET'!E$14),SIN(HLOOKUP($A14,tablelatlon,3,FALSE)-'DATA ENTRY SHEET'!E$14)*COS('DATA ENTRY SHEET'!E$13))-HLOOKUP($A14,tablelatlon,4,FALSE),2*PI())</f>
        <v>147.05472552262574</v>
      </c>
      <c r="F14" s="135">
        <f>$A14</f>
        <v>5</v>
      </c>
      <c r="G14" s="134">
        <f>(180/PI())*MOD(ATAN2(SIN('DATA ENTRY SHEET'!G$13)*COS(HLOOKUP($A14,tablelatlon,2,FALSE))-COS('DATA ENTRY SHEET'!G$13)*SIN(HLOOKUP($A14,tablelatlon,2,FALSE))*COS(HLOOKUP($A14,tablelatlon,3,FALSE)-'DATA ENTRY SHEET'!G$14),SIN(HLOOKUP($A14,tablelatlon,3,FALSE)-'DATA ENTRY SHEET'!G$14)*COS('DATA ENTRY SHEET'!G$13))-HLOOKUP($A14,tablelatlon,4,FALSE),2*PI())</f>
        <v>323.44048800237226</v>
      </c>
      <c r="H14" s="137">
        <f>(180/PI())*MOD(ATAN2(SIN('DATA ENTRY SHEET'!H$13)*COS(HLOOKUP($A14,tablelatlon,2,FALSE))-COS('DATA ENTRY SHEET'!H$13)*SIN(HLOOKUP($A14,tablelatlon,2,FALSE))*COS(HLOOKUP($A14,tablelatlon,3,FALSE)-'DATA ENTRY SHEET'!H$14),SIN(HLOOKUP($A14,tablelatlon,3,FALSE)-'DATA ENTRY SHEET'!H$14)*COS('DATA ENTRY SHEET'!H$13))-HLOOKUP($A14,tablelatlon,4,FALSE),2*PI())</f>
        <v>321.73274007073417</v>
      </c>
      <c r="I14" s="136">
        <f>(180/PI())*MOD(ATAN2(SIN('DATA ENTRY SHEET'!I$13)*COS(HLOOKUP($A14,tablelatlon,2,FALSE))-COS('DATA ENTRY SHEET'!I$13)*SIN(HLOOKUP($A14,tablelatlon,2,FALSE))*COS(HLOOKUP($A14,tablelatlon,3,FALSE)-'DATA ENTRY SHEET'!I$14),SIN(HLOOKUP($A14,tablelatlon,3,FALSE)-'DATA ENTRY SHEET'!I$14)*COS('DATA ENTRY SHEET'!I$13))-HLOOKUP($A14,tablelatlon,4,FALSE),2*PI())</f>
        <v>320.0890542486762</v>
      </c>
      <c r="J14" s="137">
        <f>(180/PI())*MOD(ATAN2(SIN('DATA ENTRY SHEET'!J$13)*COS(HLOOKUP($A14,tablelatlon,2,FALSE))-COS('DATA ENTRY SHEET'!J$13)*SIN(HLOOKUP($A14,tablelatlon,2,FALSE))*COS(HLOOKUP($A14,tablelatlon,3,FALSE)-'DATA ENTRY SHEET'!J$14),SIN(HLOOKUP($A14,tablelatlon,3,FALSE)-'DATA ENTRY SHEET'!J$14)*COS('DATA ENTRY SHEET'!J$13))-HLOOKUP($A14,tablelatlon,4,FALSE),2*PI())</f>
        <v>318.5079960821536</v>
      </c>
      <c r="K14" s="134">
        <f>(180/PI())*MOD(ATAN2(SIN('DATA ENTRY SHEET'!K$13)*COS(HLOOKUP($A14,tablelatlon,2,FALSE))-COS('DATA ENTRY SHEET'!K$13)*SIN(HLOOKUP($A14,tablelatlon,2,FALSE))*COS(HLOOKUP($A14,tablelatlon,3,FALSE)-'DATA ENTRY SHEET'!K$14),SIN(HLOOKUP($A14,tablelatlon,3,FALSE)-'DATA ENTRY SHEET'!K$14)*COS('DATA ENTRY SHEET'!K$13))-HLOOKUP($A14,tablelatlon,4,FALSE),2*PI())</f>
        <v>316.98831978648667</v>
      </c>
      <c r="L14" s="137">
        <f>(180/PI())*MOD(ATAN2(SIN('DATA ENTRY SHEET'!L$13)*COS(HLOOKUP($A14,tablelatlon,2,FALSE))-COS('DATA ENTRY SHEET'!L$13)*SIN(HLOOKUP($A14,tablelatlon,2,FALSE))*COS(HLOOKUP($A14,tablelatlon,3,FALSE)-'DATA ENTRY SHEET'!L$14),SIN(HLOOKUP($A14,tablelatlon,3,FALSE)-'DATA ENTRY SHEET'!L$14)*COS('DATA ENTRY SHEET'!L$13))-HLOOKUP($A14,tablelatlon,4,FALSE),2*PI())</f>
        <v>315.52898940873064</v>
      </c>
      <c r="M14" s="136">
        <f>(180/PI())*MOD(ATAN2(SIN('DATA ENTRY SHEET'!M$13)*COS(HLOOKUP($A14,tablelatlon,2,FALSE))-COS('DATA ENTRY SHEET'!M$13)*SIN(HLOOKUP($A14,tablelatlon,2,FALSE))*COS(HLOOKUP($A14,tablelatlon,3,FALSE)-'DATA ENTRY SHEET'!M$14),SIN(HLOOKUP($A14,tablelatlon,3,FALSE)-'DATA ENTRY SHEET'!M$14)*COS('DATA ENTRY SHEET'!M$13))-HLOOKUP($A14,tablelatlon,4,FALSE),2*PI())</f>
        <v>314.12920090371335</v>
      </c>
      <c r="N14" s="137">
        <f>(180/PI())*MOD(ATAN2(SIN('DATA ENTRY SHEET'!N$13)*COS(HLOOKUP($A14,tablelatlon,2,FALSE))-COS('DATA ENTRY SHEET'!N$13)*SIN(HLOOKUP($A14,tablelatlon,2,FALSE))*COS(HLOOKUP($A14,tablelatlon,3,FALSE)-'DATA ENTRY SHEET'!N$14),SIN(HLOOKUP($A14,tablelatlon,3,FALSE)-'DATA ENTRY SHEET'!N$14)*COS('DATA ENTRY SHEET'!N$13))-HLOOKUP($A14,tablelatlon,4,FALSE),2*PI())</f>
        <v>312.7884058433304</v>
      </c>
      <c r="O14" s="134">
        <f>(180/PI())*MOD(ATAN2(SIN('DATA ENTRY SHEET'!O$13)*COS(HLOOKUP($A14,tablelatlon,2,FALSE))-COS('DATA ENTRY SHEET'!O$13)*SIN(HLOOKUP($A14,tablelatlon,2,FALSE))*COS(HLOOKUP($A14,tablelatlon,3,FALSE)-'DATA ENTRY SHEET'!O$14),SIN(HLOOKUP($A14,tablelatlon,3,FALSE)-'DATA ENTRY SHEET'!O$14)*COS('DATA ENTRY SHEET'!O$13))-HLOOKUP($A14,tablelatlon,4,FALSE),2*PI())</f>
        <v>311.5155211685182</v>
      </c>
      <c r="P14" s="137">
        <f>(180/PI())*MOD(ATAN2(SIN('DATA ENTRY SHEET'!P$13)*COS(HLOOKUP($A14,tablelatlon,2,FALSE))-COS('DATA ENTRY SHEET'!P$13)*SIN(HLOOKUP($A14,tablelatlon,2,FALSE))*COS(HLOOKUP($A14,tablelatlon,3,FALSE)-'DATA ENTRY SHEET'!P$14),SIN(HLOOKUP($A14,tablelatlon,3,FALSE)-'DATA ENTRY SHEET'!P$14)*COS('DATA ENTRY SHEET'!P$13))-HLOOKUP($A14,tablelatlon,4,FALSE),2*PI())</f>
        <v>310.2830405318793</v>
      </c>
      <c r="Q14" s="136">
        <f>(180/PI())*MOD(ATAN2(SIN('DATA ENTRY SHEET'!Q$13)*COS(HLOOKUP($A14,tablelatlon,2,FALSE))-COS('DATA ENTRY SHEET'!Q$13)*SIN(HLOOKUP($A14,tablelatlon,2,FALSE))*COS(HLOOKUP($A14,tablelatlon,3,FALSE)-'DATA ENTRY SHEET'!Q$14),SIN(HLOOKUP($A14,tablelatlon,3,FALSE)-'DATA ENTRY SHEET'!Q$14)*COS('DATA ENTRY SHEET'!Q$13))-HLOOKUP($A14,tablelatlon,4,FALSE),2*PI())</f>
        <v>309.1189042276339</v>
      </c>
      <c r="R14" s="137">
        <f>(180/PI())*MOD(ATAN2(SIN('DATA ENTRY SHEET'!R$13)*COS(HLOOKUP($A14,tablelatlon,2,FALSE))-COS('DATA ENTRY SHEET'!R$13)*SIN(HLOOKUP($A14,tablelatlon,2,FALSE))*COS(HLOOKUP($A14,tablelatlon,3,FALSE)-'DATA ENTRY SHEET'!R$14),SIN(HLOOKUP($A14,tablelatlon,3,FALSE)-'DATA ENTRY SHEET'!R$14)*COS('DATA ENTRY SHEET'!R$13))-HLOOKUP($A14,tablelatlon,4,FALSE),2*PI())</f>
        <v>308.0147021894979</v>
      </c>
      <c r="S14" s="134">
        <f>(180/PI())*MOD(ATAN2(SIN('DATA ENTRY SHEET'!S$13)*COS(HLOOKUP($A14,tablelatlon,2,FALSE))-COS('DATA ENTRY SHEET'!S$13)*SIN(HLOOKUP($A14,tablelatlon,2,FALSE))*COS(HLOOKUP($A14,tablelatlon,3,FALSE)-'DATA ENTRY SHEET'!S$14),SIN(HLOOKUP($A14,tablelatlon,3,FALSE)-'DATA ENTRY SHEET'!S$14)*COS('DATA ENTRY SHEET'!S$13))-HLOOKUP($A14,tablelatlon,4,FALSE),2*PI())</f>
        <v>306.9716380557654</v>
      </c>
      <c r="T14" s="137">
        <f>(180/PI())*MOD(ATAN2(SIN('DATA ENTRY SHEET'!T$13)*COS(HLOOKUP($A14,tablelatlon,2,FALSE))-COS('DATA ENTRY SHEET'!T$13)*SIN(HLOOKUP($A14,tablelatlon,2,FALSE))*COS(HLOOKUP($A14,tablelatlon,3,FALSE)-'DATA ENTRY SHEET'!T$14),SIN(HLOOKUP($A14,tablelatlon,3,FALSE)-'DATA ENTRY SHEET'!T$14)*COS('DATA ENTRY SHEET'!T$13))-HLOOKUP($A14,tablelatlon,4,FALSE),2*PI())</f>
        <v>305.99139987139614</v>
      </c>
      <c r="U14" s="136">
        <f>(180/PI())*MOD(ATAN2(SIN('DATA ENTRY SHEET'!U$13)*COS(HLOOKUP($A14,tablelatlon,2,FALSE))-COS('DATA ENTRY SHEET'!U$13)*SIN(HLOOKUP($A14,tablelatlon,2,FALSE))*COS(HLOOKUP($A14,tablelatlon,3,FALSE)-'DATA ENTRY SHEET'!U$14),SIN(HLOOKUP($A14,tablelatlon,3,FALSE)-'DATA ENTRY SHEET'!U$14)*COS('DATA ENTRY SHEET'!U$13))-HLOOKUP($A14,tablelatlon,4,FALSE),2*PI())</f>
        <v>305.07622462024824</v>
      </c>
      <c r="V14" s="134">
        <f>(180/PI())*MOD(ATAN2(SIN('DATA ENTRY SHEET'!V$13)*COS(HLOOKUP($A14,tablelatlon,2,FALSE))-COS('DATA ENTRY SHEET'!V$13)*SIN(HLOOKUP($A14,tablelatlon,2,FALSE))*COS(HLOOKUP($A14,tablelatlon,3,FALSE)-'DATA ENTRY SHEET'!V$14),SIN(HLOOKUP($A14,tablelatlon,3,FALSE)-'DATA ENTRY SHEET'!V$14)*COS('DATA ENTRY SHEET'!V$13))-HLOOKUP($A14,tablelatlon,4,FALSE),2*PI())</f>
        <v>304.22897518412094</v>
      </c>
      <c r="W14" s="137">
        <f>(180/PI())*MOD(ATAN2(SIN('DATA ENTRY SHEET'!W$13)*COS(HLOOKUP($A14,tablelatlon,2,FALSE))-COS('DATA ENTRY SHEET'!W$13)*SIN(HLOOKUP($A14,tablelatlon,2,FALSE))*COS(HLOOKUP($A14,tablelatlon,3,FALSE)-'DATA ENTRY SHEET'!W$14),SIN(HLOOKUP($A14,tablelatlon,3,FALSE)-'DATA ENTRY SHEET'!W$14)*COS('DATA ENTRY SHEET'!W$13))-HLOOKUP($A14,tablelatlon,4,FALSE),2*PI())</f>
        <v>303.45323237213086</v>
      </c>
      <c r="X14" s="138">
        <f>(180/PI())*MOD(ATAN2(SIN('DATA ENTRY SHEET'!X$13)*COS(HLOOKUP($A14,tablelatlon,2,FALSE))-COS('DATA ENTRY SHEET'!X$13)*SIN(HLOOKUP($A14,tablelatlon,2,FALSE))*COS(HLOOKUP($A14,tablelatlon,3,FALSE)-'DATA ENTRY SHEET'!X$14),SIN(HLOOKUP($A14,tablelatlon,3,FALSE)-'DATA ENTRY SHEET'!X$14)*COS('DATA ENTRY SHEET'!X$13))-HLOOKUP($A14,tablelatlon,4,FALSE),2*PI())</f>
        <v>302.75340516806097</v>
      </c>
      <c r="Y14" s="139">
        <f>(180/PI())*MOD(ATAN2(SIN('DATA ENTRY SHEET'!Y$13)*COS(HLOOKUP($A14,tablelatlon,2,FALSE))-COS('DATA ENTRY SHEET'!Y$13)*SIN(HLOOKUP($A14,tablelatlon,2,FALSE))*COS(HLOOKUP($A14,tablelatlon,3,FALSE)-'DATA ENTRY SHEET'!Y$14),SIN(HLOOKUP($A14,tablelatlon,3,FALSE)-'DATA ENTRY SHEET'!Y$14)*COS('DATA ENTRY SHEET'!Y$13))-HLOOKUP($A14,tablelatlon,4,FALSE),2*PI())</f>
        <v>302.13486291937824</v>
      </c>
      <c r="Z14" s="140">
        <f>(180/PI())*MOD(ATAN2(SIN('DATA ENTRY SHEET'!Z$13)*COS(HLOOKUP($A14,tablelatlon,2,FALSE))-COS('DATA ENTRY SHEET'!Z$13)*SIN(HLOOKUP($A14,tablelatlon,2,FALSE))*COS(HLOOKUP($A14,tablelatlon,3,FALSE)-'DATA ENTRY SHEET'!Z$14),SIN(HLOOKUP($A14,tablelatlon,3,FALSE)-'DATA ENTRY SHEET'!Z$14)*COS('DATA ENTRY SHEET'!Z$13))-HLOOKUP($A14,tablelatlon,4,FALSE),2*PI())</f>
        <v>301.60409381823945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8.75" customHeight="1">
      <c r="A15" s="154" t="s">
        <v>0</v>
      </c>
      <c r="B15" s="142">
        <f>2*ASIN(SQRT((SIN((HLOOKUP($A14,tablelatlon,2,FALSE)-'DATA ENTRY SHEET'!B$13)/2))^2+COS(HLOOKUP($A14,tablelatlon,2,FALSE))*COS('DATA ENTRY SHEET'!B$13)*(SIN((HLOOKUP($A14,tablelatlon,3,FALSE)-'DATA ENTRY SHEET'!B$14)/2))^2))*(60*180/PI())</f>
        <v>975.8754187129912</v>
      </c>
      <c r="C15" s="110">
        <f>2*ASIN(SQRT((SIN((HLOOKUP($A14,tablelatlon,2,FALSE)-'DATA ENTRY SHEET'!C$13)/2))^2+COS(HLOOKUP($A14,tablelatlon,2,FALSE))*COS('DATA ENTRY SHEET'!C$13)*(SIN((HLOOKUP($A14,tablelatlon,3,FALSE)-'DATA ENTRY SHEET'!C$14)/2))^2))*(60*180/PI())</f>
        <v>638.8429834302871</v>
      </c>
      <c r="D15" s="111">
        <f>2*ASIN(SQRT((SIN((HLOOKUP($A14,tablelatlon,2,FALSE)-'DATA ENTRY SHEET'!D$13)/2))^2+COS(HLOOKUP($A14,tablelatlon,2,FALSE))*COS('DATA ENTRY SHEET'!D$13)*(SIN((HLOOKUP($A14,tablelatlon,3,FALSE)-'DATA ENTRY SHEET'!D$14)/2))^2))*(60*180/PI())</f>
        <v>430.23138054816707</v>
      </c>
      <c r="E15" s="112">
        <f>2*ASIN(SQRT((SIN((HLOOKUP($A14,tablelatlon,2,FALSE)-'DATA ENTRY SHEET'!E$13)/2))^2+COS(HLOOKUP($A14,tablelatlon,2,FALSE))*COS('DATA ENTRY SHEET'!E$13)*(SIN((HLOOKUP($A14,tablelatlon,3,FALSE)-'DATA ENTRY SHEET'!E$14)/2))^2))*(60*180/PI())</f>
        <v>217.18837091811622</v>
      </c>
      <c r="F15" s="143">
        <f>2*ASIN(SQRT((SIN((HLOOKUP($A14,tablelatlon,2,FALSE)-'DATA ENTRY SHEET'!F$13)/2))^2+COS(HLOOKUP($A14,tablelatlon,2,FALSE))*COS('DATA ENTRY SHEET'!F$13)*(SIN((HLOOKUP($A14,tablelatlon,3,FALSE)-'DATA ENTRY SHEET'!F$14)/2))^2))*(60*180/PI())</f>
        <v>0</v>
      </c>
      <c r="G15" s="110">
        <f>2*ASIN(SQRT((SIN((HLOOKUP($A14,tablelatlon,2,FALSE)-'DATA ENTRY SHEET'!G$13)/2))^2+COS(HLOOKUP($A14,tablelatlon,2,FALSE))*COS('DATA ENTRY SHEET'!G$13)*(SIN((HLOOKUP($A14,tablelatlon,3,FALSE)-'DATA ENTRY SHEET'!G$14)/2))^2))*(60*180/PI())</f>
        <v>221.05700900333852</v>
      </c>
      <c r="H15" s="111">
        <f>2*ASIN(SQRT((SIN((HLOOKUP($A14,tablelatlon,2,FALSE)-'DATA ENTRY SHEET'!H$13)/2))^2+COS(HLOOKUP($A14,tablelatlon,2,FALSE))*COS('DATA ENTRY SHEET'!H$13)*(SIN((HLOOKUP($A14,tablelatlon,3,FALSE)-'DATA ENTRY SHEET'!H$14)/2))^2))*(60*180/PI())</f>
        <v>445.71513472378433</v>
      </c>
      <c r="I15" s="112">
        <f>2*ASIN(SQRT((SIN((HLOOKUP($A14,tablelatlon,2,FALSE)-'DATA ENTRY SHEET'!I$13)/2))^2+COS(HLOOKUP($A14,tablelatlon,2,FALSE))*COS('DATA ENTRY SHEET'!I$13)*(SIN((HLOOKUP($A14,tablelatlon,3,FALSE)-'DATA ENTRY SHEET'!I$14)/2))^2))*(60*180/PI())</f>
        <v>673.7157505086127</v>
      </c>
      <c r="J15" s="111">
        <f>2*ASIN(SQRT((SIN((HLOOKUP($A14,tablelatlon,2,FALSE)-'DATA ENTRY SHEET'!J$13)/2))^2+COS(HLOOKUP($A14,tablelatlon,2,FALSE))*COS('DATA ENTRY SHEET'!J$13)*(SIN((HLOOKUP($A14,tablelatlon,3,FALSE)-'DATA ENTRY SHEET'!J$14)/2))^2))*(60*180/PI())</f>
        <v>904.8086570134149</v>
      </c>
      <c r="K15" s="110">
        <f>2*ASIN(SQRT((SIN((HLOOKUP($A14,tablelatlon,2,FALSE)-'DATA ENTRY SHEET'!K$13)/2))^2+COS(HLOOKUP($A14,tablelatlon,2,FALSE))*COS('DATA ENTRY SHEET'!K$13)*(SIN((HLOOKUP($A14,tablelatlon,3,FALSE)-'DATA ENTRY SHEET'!K$14)/2))^2))*(60*180/PI())</f>
        <v>1138.7514753507924</v>
      </c>
      <c r="L15" s="111">
        <f>2*ASIN(SQRT((SIN((HLOOKUP($A14,tablelatlon,2,FALSE)-'DATA ENTRY SHEET'!L$13)/2))^2+COS(HLOOKUP($A14,tablelatlon,2,FALSE))*COS('DATA ENTRY SHEET'!L$13)*(SIN((HLOOKUP($A14,tablelatlon,3,FALSE)-'DATA ENTRY SHEET'!L$14)/2))^2))*(60*180/PI())</f>
        <v>1375.3089161517244</v>
      </c>
      <c r="M15" s="112">
        <f>2*ASIN(SQRT((SIN((HLOOKUP($A14,tablelatlon,2,FALSE)-'DATA ENTRY SHEET'!M$13)/2))^2+COS(HLOOKUP($A14,tablelatlon,2,FALSE))*COS('DATA ENTRY SHEET'!M$13)*(SIN((HLOOKUP($A14,tablelatlon,3,FALSE)-'DATA ENTRY SHEET'!M$14)/2))^2))*(60*180/PI())</f>
        <v>1614.2519344926714</v>
      </c>
      <c r="N15" s="111">
        <f>2*ASIN(SQRT((SIN((HLOOKUP($A14,tablelatlon,2,FALSE)-'DATA ENTRY SHEET'!N$13)/2))^2+COS(HLOOKUP($A14,tablelatlon,2,FALSE))*COS('DATA ENTRY SHEET'!N$13)*(SIN((HLOOKUP($A14,tablelatlon,3,FALSE)-'DATA ENTRY SHEET'!N$14)/2))^2))*(60*180/PI())</f>
        <v>1855.3567752696636</v>
      </c>
      <c r="O15" s="110">
        <f>2*ASIN(SQRT((SIN((HLOOKUP($A14,tablelatlon,2,FALSE)-'DATA ENTRY SHEET'!O$13)/2))^2+COS(HLOOKUP($A14,tablelatlon,2,FALSE))*COS('DATA ENTRY SHEET'!O$13)*(SIN((HLOOKUP($A14,tablelatlon,3,FALSE)-'DATA ENTRY SHEET'!O$14)/2))^2))*(60*180/PI())</f>
        <v>2098.19583594242</v>
      </c>
      <c r="P15" s="111">
        <f>2*ASIN(SQRT((SIN((HLOOKUP($A14,tablelatlon,2,FALSE)-'DATA ENTRY SHEET'!P$13)/2))^2+COS(HLOOKUP($A14,tablelatlon,2,FALSE))*COS('DATA ENTRY SHEET'!P$13)*(SIN((HLOOKUP($A14,tablelatlon,3,FALSE)-'DATA ENTRY SHEET'!P$14)/2))^2))*(60*180/PI())</f>
        <v>2343.1768456765526</v>
      </c>
      <c r="Q15" s="112">
        <f>2*ASIN(SQRT((SIN((HLOOKUP($A14,tablelatlon,2,FALSE)-'DATA ENTRY SHEET'!Q$13)/2))^2+COS(HLOOKUP($A14,tablelatlon,2,FALSE))*COS('DATA ENTRY SHEET'!Q$13)*(SIN((HLOOKUP($A14,tablelatlon,3,FALSE)-'DATA ENTRY SHEET'!Q$14)/2))^2))*(60*180/PI())</f>
        <v>2589.4608317100688</v>
      </c>
      <c r="R15" s="111">
        <f>2*ASIN(SQRT((SIN((HLOOKUP($A14,tablelatlon,2,FALSE)-'DATA ENTRY SHEET'!R$13)/2))^2+COS(HLOOKUP($A14,tablelatlon,2,FALSE))*COS('DATA ENTRY SHEET'!R$13)*(SIN((HLOOKUP($A14,tablelatlon,3,FALSE)-'DATA ENTRY SHEET'!R$14)/2))^2))*(60*180/PI())</f>
        <v>2837.0413813541995</v>
      </c>
      <c r="S15" s="110">
        <f>2*ASIN(SQRT((SIN((HLOOKUP($A14,tablelatlon,2,FALSE)-'DATA ENTRY SHEET'!S$13)/2))^2+COS(HLOOKUP($A14,tablelatlon,2,FALSE))*COS('DATA ENTRY SHEET'!S$13)*(SIN((HLOOKUP($A14,tablelatlon,3,FALSE)-'DATA ENTRY SHEET'!S$14)/2))^2))*(60*180/PI())</f>
        <v>3085.7026450037047</v>
      </c>
      <c r="T15" s="111">
        <f>2*ASIN(SQRT((SIN((HLOOKUP($A14,tablelatlon,2,FALSE)-'DATA ENTRY SHEET'!T$13)/2))^2+COS(HLOOKUP($A14,tablelatlon,2,FALSE))*COS('DATA ENTRY SHEET'!T$13)*(SIN((HLOOKUP($A14,tablelatlon,3,FALSE)-'DATA ENTRY SHEET'!T$14)/2))^2))*(60*180/PI())</f>
        <v>3335.225560799792</v>
      </c>
      <c r="U15" s="112">
        <f>2*ASIN(SQRT((SIN((HLOOKUP($A14,tablelatlon,2,FALSE)-'DATA ENTRY SHEET'!U$13)/2))^2+COS(HLOOKUP($A14,tablelatlon,2,FALSE))*COS('DATA ENTRY SHEET'!U$13)*(SIN((HLOOKUP($A14,tablelatlon,3,FALSE)-'DATA ENTRY SHEET'!U$14)/2))^2))*(60*180/PI())</f>
        <v>3585.3857485742365</v>
      </c>
      <c r="V15" s="110">
        <f>2*ASIN(SQRT((SIN((HLOOKUP($A14,tablelatlon,2,FALSE)-'DATA ENTRY SHEET'!V$13)/2))^2+COS(HLOOKUP($A14,tablelatlon,2,FALSE))*COS('DATA ENTRY SHEET'!V$13)*(SIN((HLOOKUP($A14,tablelatlon,3,FALSE)-'DATA ENTRY SHEET'!V$14)/2))^2))*(60*180/PI())</f>
        <v>3835.9510851241052</v>
      </c>
      <c r="W15" s="111">
        <f>2*ASIN(SQRT((SIN((HLOOKUP($A14,tablelatlon,2,FALSE)-'DATA ENTRY SHEET'!W$13)/2))^2+COS(HLOOKUP($A14,tablelatlon,2,FALSE))*COS('DATA ENTRY SHEET'!W$13)*(SIN((HLOOKUP($A14,tablelatlon,3,FALSE)-'DATA ENTRY SHEET'!W$14)/2))^2))*(60*180/PI())</f>
        <v>4086.6788840616587</v>
      </c>
      <c r="X15" s="113">
        <f>2*ASIN(SQRT((SIN((HLOOKUP($A14,tablelatlon,2,FALSE)-'DATA ENTRY SHEET'!X$13)/2))^2+COS(HLOOKUP($A14,tablelatlon,2,FALSE))*COS('DATA ENTRY SHEET'!X$13)*(SIN((HLOOKUP($A14,tablelatlon,3,FALSE)-'DATA ENTRY SHEET'!X$14)/2))^2))*(60*180/PI())</f>
        <v>4337.312582661999</v>
      </c>
      <c r="Y15" s="114">
        <f>2*ASIN(SQRT((SIN((HLOOKUP($A14,tablelatlon,2,FALSE)-'DATA ENTRY SHEET'!Y$13)/2))^2+COS(HLOOKUP($A14,tablelatlon,2,FALSE))*COS('DATA ENTRY SHEET'!Y$13)*(SIN((HLOOKUP($A14,tablelatlon,3,FALSE)-'DATA ENTRY SHEET'!Y$14)/2))^2))*(60*180/PI())</f>
        <v>4587.57781184513</v>
      </c>
      <c r="Z15" s="115">
        <f>2*ASIN(SQRT((SIN((HLOOKUP($A14,tablelatlon,2,FALSE)-'DATA ENTRY SHEET'!Z$13)/2))^2+COS(HLOOKUP($A14,tablelatlon,2,FALSE))*COS('DATA ENTRY SHEET'!Z$13)*(SIN((HLOOKUP($A14,tablelatlon,3,FALSE)-'DATA ENTRY SHEET'!Z$14)/2))^2))*(60*180/PI())</f>
        <v>4837.17769218123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18.75" customHeight="1">
      <c r="A16" s="144">
        <f>+G4</f>
        <v>6</v>
      </c>
      <c r="B16" s="117">
        <f>(180/PI())*MOD(ATAN2(SIN('DATA ENTRY SHEET'!B$13)*COS(HLOOKUP($A16,tablelatlon,2,FALSE))-COS('DATA ENTRY SHEET'!B$13)*SIN(HLOOKUP($A16,tablelatlon,2,FALSE))*COS(HLOOKUP($A16,tablelatlon,3,FALSE)-'DATA ENTRY SHEET'!B$14),SIN(HLOOKUP($A16,tablelatlon,3,FALSE)-'DATA ENTRY SHEET'!B$14)*COS('DATA ENTRY SHEET'!B$13))-HLOOKUP($A16,tablelatlon,4,FALSE),2*PI())</f>
        <v>154.5570304177592</v>
      </c>
      <c r="C16" s="121">
        <f>(180/PI())*MOD(ATAN2(SIN('DATA ENTRY SHEET'!C$13)*COS(HLOOKUP($A16,tablelatlon,2,FALSE))-COS('DATA ENTRY SHEET'!C$13)*SIN(HLOOKUP($A16,tablelatlon,2,FALSE))*COS(HLOOKUP($A16,tablelatlon,3,FALSE)-'DATA ENTRY SHEET'!C$14),SIN(HLOOKUP($A16,tablelatlon,3,FALSE)-'DATA ENTRY SHEET'!C$14)*COS('DATA ENTRY SHEET'!C$13))-HLOOKUP($A16,tablelatlon,4,FALSE),2*PI())</f>
        <v>151.14851371451954</v>
      </c>
      <c r="D16" s="119">
        <f>(180/PI())*MOD(ATAN2(SIN('DATA ENTRY SHEET'!D$13)*COS(HLOOKUP($A16,tablelatlon,2,FALSE))-COS('DATA ENTRY SHEET'!D$13)*SIN(HLOOKUP($A16,tablelatlon,2,FALSE))*COS(HLOOKUP($A16,tablelatlon,3,FALSE)-'DATA ENTRY SHEET'!D$14),SIN(HLOOKUP($A16,tablelatlon,3,FALSE)-'DATA ENTRY SHEET'!D$14)*COS('DATA ENTRY SHEET'!D$13))-HLOOKUP($A16,tablelatlon,4,FALSE),2*PI())</f>
        <v>149.20642943043083</v>
      </c>
      <c r="E16" s="120">
        <f>(180/PI())*MOD(ATAN2(SIN('DATA ENTRY SHEET'!E$13)*COS(HLOOKUP($A16,tablelatlon,2,FALSE))-COS('DATA ENTRY SHEET'!E$13)*SIN(HLOOKUP($A16,tablelatlon,2,FALSE))*COS(HLOOKUP($A16,tablelatlon,3,FALSE)-'DATA ENTRY SHEET'!E$14),SIN(HLOOKUP($A16,tablelatlon,3,FALSE)-'DATA ENTRY SHEET'!E$14)*COS('DATA ENTRY SHEET'!E$13))-HLOOKUP($A16,tablelatlon,4,FALSE),2*PI())</f>
        <v>147.33900561683038</v>
      </c>
      <c r="F16" s="119">
        <f>(180/PI())*MOD(ATAN2(SIN('DATA ENTRY SHEET'!F$13)*COS(HLOOKUP($A16,tablelatlon,2,FALSE))-COS('DATA ENTRY SHEET'!F$13)*SIN(HLOOKUP($A16,tablelatlon,2,FALSE))*COS(HLOOKUP($A16,tablelatlon,3,FALSE)-'DATA ENTRY SHEET'!F$14),SIN(HLOOKUP($A16,tablelatlon,3,FALSE)-'DATA ENTRY SHEET'!F$14)*COS('DATA ENTRY SHEET'!F$13))-HLOOKUP($A16,tablelatlon,4,FALSE),2*PI())</f>
        <v>145.5441809238933</v>
      </c>
      <c r="G16" s="118">
        <f>$A16</f>
        <v>6</v>
      </c>
      <c r="H16" s="119">
        <f>(180/PI())*MOD(ATAN2(SIN('DATA ENTRY SHEET'!H$13)*COS(HLOOKUP($A16,tablelatlon,2,FALSE))-COS('DATA ENTRY SHEET'!H$13)*SIN(HLOOKUP($A16,tablelatlon,2,FALSE))*COS(HLOOKUP($A16,tablelatlon,3,FALSE)-'DATA ENTRY SHEET'!H$14),SIN(HLOOKUP($A16,tablelatlon,3,FALSE)-'DATA ENTRY SHEET'!H$14)*COS('DATA ENTRY SHEET'!H$13))-HLOOKUP($A16,tablelatlon,4,FALSE),2*PI())</f>
        <v>322.1645937691451</v>
      </c>
      <c r="I16" s="120">
        <f>(180/PI())*MOD(ATAN2(SIN('DATA ENTRY SHEET'!I$13)*COS(HLOOKUP($A16,tablelatlon,2,FALSE))-COS('DATA ENTRY SHEET'!I$13)*SIN(HLOOKUP($A16,tablelatlon,2,FALSE))*COS(HLOOKUP($A16,tablelatlon,3,FALSE)-'DATA ENTRY SHEET'!I$14),SIN(HLOOKUP($A16,tablelatlon,3,FALSE)-'DATA ENTRY SHEET'!I$14)*COS('DATA ENTRY SHEET'!I$13))-HLOOKUP($A16,tablelatlon,4,FALSE),2*PI())</f>
        <v>320.57629781407945</v>
      </c>
      <c r="J16" s="119">
        <f>(180/PI())*MOD(ATAN2(SIN('DATA ENTRY SHEET'!J$13)*COS(HLOOKUP($A16,tablelatlon,2,FALSE))-COS('DATA ENTRY SHEET'!J$13)*SIN(HLOOKUP($A16,tablelatlon,2,FALSE))*COS(HLOOKUP($A16,tablelatlon,3,FALSE)-'DATA ENTRY SHEET'!J$14),SIN(HLOOKUP($A16,tablelatlon,3,FALSE)-'DATA ENTRY SHEET'!J$14)*COS('DATA ENTRY SHEET'!J$13))-HLOOKUP($A16,tablelatlon,4,FALSE),2*PI())</f>
        <v>319.05358230036467</v>
      </c>
      <c r="K16" s="121">
        <f>(180/PI())*MOD(ATAN2(SIN('DATA ENTRY SHEET'!K$13)*COS(HLOOKUP($A16,tablelatlon,2,FALSE))-COS('DATA ENTRY SHEET'!K$13)*SIN(HLOOKUP($A16,tablelatlon,2,FALSE))*COS(HLOOKUP($A16,tablelatlon,3,FALSE)-'DATA ENTRY SHEET'!K$14),SIN(HLOOKUP($A16,tablelatlon,3,FALSE)-'DATA ENTRY SHEET'!K$14)*COS('DATA ENTRY SHEET'!K$13))-HLOOKUP($A16,tablelatlon,4,FALSE),2*PI())</f>
        <v>317.5951212092207</v>
      </c>
      <c r="L16" s="119">
        <f>(180/PI())*MOD(ATAN2(SIN('DATA ENTRY SHEET'!L$13)*COS(HLOOKUP($A16,tablelatlon,2,FALSE))-COS('DATA ENTRY SHEET'!L$13)*SIN(HLOOKUP($A16,tablelatlon,2,FALSE))*COS(HLOOKUP($A16,tablelatlon,3,FALSE)-'DATA ENTRY SHEET'!L$14),SIN(HLOOKUP($A16,tablelatlon,3,FALSE)-'DATA ENTRY SHEET'!L$14)*COS('DATA ENTRY SHEET'!L$13))-HLOOKUP($A16,tablelatlon,4,FALSE),2*PI())</f>
        <v>316.1998052593077</v>
      </c>
      <c r="M16" s="120">
        <f>(180/PI())*MOD(ATAN2(SIN('DATA ENTRY SHEET'!M$13)*COS(HLOOKUP($A16,tablelatlon,2,FALSE))-COS('DATA ENTRY SHEET'!M$13)*SIN(HLOOKUP($A16,tablelatlon,2,FALSE))*COS(HLOOKUP($A16,tablelatlon,3,FALSE)-'DATA ENTRY SHEET'!M$14),SIN(HLOOKUP($A16,tablelatlon,3,FALSE)-'DATA ENTRY SHEET'!M$14)*COS('DATA ENTRY SHEET'!M$13))-HLOOKUP($A16,tablelatlon,4,FALSE),2*PI())</f>
        <v>314.86676464950574</v>
      </c>
      <c r="N16" s="119">
        <f>(180/PI())*MOD(ATAN2(SIN('DATA ENTRY SHEET'!N$13)*COS(HLOOKUP($A16,tablelatlon,2,FALSE))-COS('DATA ENTRY SHEET'!N$13)*SIN(HLOOKUP($A16,tablelatlon,2,FALSE))*COS(HLOOKUP($A16,tablelatlon,3,FALSE)-'DATA ENTRY SHEET'!N$14),SIN(HLOOKUP($A16,tablelatlon,3,FALSE)-'DATA ENTRY SHEET'!N$14)*COS('DATA ENTRY SHEET'!N$13))-HLOOKUP($A16,tablelatlon,4,FALSE),2*PI())</f>
        <v>313.5953930224928</v>
      </c>
      <c r="O16" s="121">
        <f>(180/PI())*MOD(ATAN2(SIN('DATA ENTRY SHEET'!O$13)*COS(HLOOKUP($A16,tablelatlon,2,FALSE))-COS('DATA ENTRY SHEET'!O$13)*SIN(HLOOKUP($A16,tablelatlon,2,FALSE))*COS(HLOOKUP($A16,tablelatlon,3,FALSE)-'DATA ENTRY SHEET'!O$14),SIN(HLOOKUP($A16,tablelatlon,3,FALSE)-'DATA ENTRY SHEET'!O$14)*COS('DATA ENTRY SHEET'!O$13))-HLOOKUP($A16,tablelatlon,4,FALSE),2*PI())</f>
        <v>312.39531049317986</v>
      </c>
      <c r="P16" s="119">
        <f>(180/PI())*MOD(ATAN2(SIN('DATA ENTRY SHEET'!P$13)*COS(HLOOKUP($A16,tablelatlon,2,FALSE))-COS('DATA ENTRY SHEET'!P$13)*SIN(HLOOKUP($A16,tablelatlon,2,FALSE))*COS(HLOOKUP($A16,tablelatlon,3,FALSE)-'DATA ENTRY SHEET'!P$14),SIN(HLOOKUP($A16,tablelatlon,3,FALSE)-'DATA ENTRY SHEET'!P$14)*COS('DATA ENTRY SHEET'!P$13))-HLOOKUP($A16,tablelatlon,4,FALSE),2*PI())</f>
        <v>311.2367073065704</v>
      </c>
      <c r="Q16" s="120">
        <f>(180/PI())*MOD(ATAN2(SIN('DATA ENTRY SHEET'!Q$13)*COS(HLOOKUP($A16,tablelatlon,2,FALSE))-COS('DATA ENTRY SHEET'!Q$13)*SIN(HLOOKUP($A16,tablelatlon,2,FALSE))*COS(HLOOKUP($A16,tablelatlon,3,FALSE)-'DATA ENTRY SHEET'!Q$14),SIN(HLOOKUP($A16,tablelatlon,3,FALSE)-'DATA ENTRY SHEET'!Q$14)*COS('DATA ENTRY SHEET'!Q$13))-HLOOKUP($A16,tablelatlon,4,FALSE),2*PI())</f>
        <v>310.1497470020136</v>
      </c>
      <c r="R16" s="119">
        <f>(180/PI())*MOD(ATAN2(SIN('DATA ENTRY SHEET'!R$13)*COS(HLOOKUP($A16,tablelatlon,2,FALSE))-COS('DATA ENTRY SHEET'!R$13)*SIN(HLOOKUP($A16,tablelatlon,2,FALSE))*COS(HLOOKUP($A16,tablelatlon,3,FALSE)-'DATA ENTRY SHEET'!R$14),SIN(HLOOKUP($A16,tablelatlon,3,FALSE)-'DATA ENTRY SHEET'!R$14)*COS('DATA ENTRY SHEET'!R$13))-HLOOKUP($A16,tablelatlon,4,FALSE),2*PI())</f>
        <v>309.12523363364744</v>
      </c>
      <c r="S16" s="121">
        <f>(180/PI())*MOD(ATAN2(SIN('DATA ENTRY SHEET'!S$13)*COS(HLOOKUP($A16,tablelatlon,2,FALSE))-COS('DATA ENTRY SHEET'!S$13)*SIN(HLOOKUP($A16,tablelatlon,2,FALSE))*COS(HLOOKUP($A16,tablelatlon,3,FALSE)-'DATA ENTRY SHEET'!S$14),SIN(HLOOKUP($A16,tablelatlon,3,FALSE)-'DATA ENTRY SHEET'!S$14)*COS('DATA ENTRY SHEET'!S$13))-HLOOKUP($A16,tablelatlon,4,FALSE),2*PI())</f>
        <v>308.16434079875324</v>
      </c>
      <c r="T16" s="119">
        <f>(180/PI())*MOD(ATAN2(SIN('DATA ENTRY SHEET'!T$13)*COS(HLOOKUP($A16,tablelatlon,2,FALSE))-COS('DATA ENTRY SHEET'!T$13)*SIN(HLOOKUP($A16,tablelatlon,2,FALSE))*COS(HLOOKUP($A16,tablelatlon,3,FALSE)-'DATA ENTRY SHEET'!T$14),SIN(HLOOKUP($A16,tablelatlon,3,FALSE)-'DATA ENTRY SHEET'!T$14)*COS('DATA ENTRY SHEET'!T$13))-HLOOKUP($A16,tablelatlon,4,FALSE),2*PI())</f>
        <v>307.26872596501613</v>
      </c>
      <c r="U16" s="120">
        <f>(180/PI())*MOD(ATAN2(SIN('DATA ENTRY SHEET'!U$13)*COS(HLOOKUP($A16,tablelatlon,2,FALSE))-COS('DATA ENTRY SHEET'!U$13)*SIN(HLOOKUP($A16,tablelatlon,2,FALSE))*COS(HLOOKUP($A16,tablelatlon,3,FALSE)-'DATA ENTRY SHEET'!U$14),SIN(HLOOKUP($A16,tablelatlon,3,FALSE)-'DATA ENTRY SHEET'!U$14)*COS('DATA ENTRY SHEET'!U$13))-HLOOKUP($A16,tablelatlon,4,FALSE),2*PI())</f>
        <v>306.44059103220314</v>
      </c>
      <c r="V16" s="121">
        <f>(180/PI())*MOD(ATAN2(SIN('DATA ENTRY SHEET'!V$13)*COS(HLOOKUP($A16,tablelatlon,2,FALSE))-COS('DATA ENTRY SHEET'!V$13)*SIN(HLOOKUP($A16,tablelatlon,2,FALSE))*COS(HLOOKUP($A16,tablelatlon,3,FALSE)-'DATA ENTRY SHEET'!V$14),SIN(HLOOKUP($A16,tablelatlon,3,FALSE)-'DATA ENTRY SHEET'!V$14)*COS('DATA ENTRY SHEET'!V$13))-HLOOKUP($A16,tablelatlon,4,FALSE),2*PI())</f>
        <v>305.68275397975066</v>
      </c>
      <c r="W16" s="119">
        <f>(180/PI())*MOD(ATAN2(SIN('DATA ENTRY SHEET'!W$13)*COS(HLOOKUP($A16,tablelatlon,2,FALSE))-COS('DATA ENTRY SHEET'!W$13)*SIN(HLOOKUP($A16,tablelatlon,2,FALSE))*COS(HLOOKUP($A16,tablelatlon,3,FALSE)-'DATA ENTRY SHEET'!W$14),SIN(HLOOKUP($A16,tablelatlon,3,FALSE)-'DATA ENTRY SHEET'!W$14)*COS('DATA ENTRY SHEET'!W$13))-HLOOKUP($A16,tablelatlon,4,FALSE),2*PI())</f>
        <v>304.9987338022186</v>
      </c>
      <c r="X16" s="122">
        <f>(180/PI())*MOD(ATAN2(SIN('DATA ENTRY SHEET'!X$13)*COS(HLOOKUP($A16,tablelatlon,2,FALSE))-COS('DATA ENTRY SHEET'!X$13)*SIN(HLOOKUP($A16,tablelatlon,2,FALSE))*COS(HLOOKUP($A16,tablelatlon,3,FALSE)-'DATA ENTRY SHEET'!X$14),SIN(HLOOKUP($A16,tablelatlon,3,FALSE)-'DATA ENTRY SHEET'!X$14)*COS('DATA ENTRY SHEET'!X$13))-HLOOKUP($A16,tablelatlon,4,FALSE),2*PI())</f>
        <v>304.3928512761313</v>
      </c>
      <c r="Y16" s="123">
        <f>(180/PI())*MOD(ATAN2(SIN('DATA ENTRY SHEET'!Y$13)*COS(HLOOKUP($A16,tablelatlon,2,FALSE))-COS('DATA ENTRY SHEET'!Y$13)*SIN(HLOOKUP($A16,tablelatlon,2,FALSE))*COS(HLOOKUP($A16,tablelatlon,3,FALSE)-'DATA ENTRY SHEET'!Y$14),SIN(HLOOKUP($A16,tablelatlon,3,FALSE)-'DATA ENTRY SHEET'!Y$14)*COS('DATA ENTRY SHEET'!Y$13))-HLOOKUP($A16,tablelatlon,4,FALSE),2*PI())</f>
        <v>303.87034845911705</v>
      </c>
      <c r="Z16" s="124">
        <f>(180/PI())*MOD(ATAN2(SIN('DATA ENTRY SHEET'!Z$13)*COS(HLOOKUP($A16,tablelatlon,2,FALSE))-COS('DATA ENTRY SHEET'!Z$13)*SIN(HLOOKUP($A16,tablelatlon,2,FALSE))*COS(HLOOKUP($A16,tablelatlon,3,FALSE)-'DATA ENTRY SHEET'!Z$14),SIN(HLOOKUP($A16,tablelatlon,3,FALSE)-'DATA ENTRY SHEET'!Z$14)*COS('DATA ENTRY SHEET'!Z$13))-HLOOKUP($A16,tablelatlon,4,FALSE),2*PI())</f>
        <v>303.43753015546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8.75" customHeight="1">
      <c r="A17" s="149" t="s">
        <v>0</v>
      </c>
      <c r="B17" s="125">
        <f>2*ASIN(SQRT((SIN((HLOOKUP($A16,tablelatlon,2,FALSE)-'DATA ENTRY SHEET'!B$13)/2))^2+COS(HLOOKUP($A16,tablelatlon,2,FALSE))*COS('DATA ENTRY SHEET'!B$13)*(SIN((HLOOKUP($A16,tablelatlon,3,FALSE)-'DATA ENTRY SHEET'!B$14)/2))^2))*(60*180/PI())</f>
        <v>1193.613223495187</v>
      </c>
      <c r="C17" s="129">
        <f>2*ASIN(SQRT((SIN((HLOOKUP($A16,tablelatlon,2,FALSE)-'DATA ENTRY SHEET'!C$13)/2))^2+COS(HLOOKUP($A16,tablelatlon,2,FALSE))*COS('DATA ENTRY SHEET'!C$13)*(SIN((HLOOKUP($A16,tablelatlon,3,FALSE)-'DATA ENTRY SHEET'!C$14)/2))^2))*(60*180/PI())</f>
        <v>858.486072315213</v>
      </c>
      <c r="D17" s="127">
        <f>2*ASIN(SQRT((SIN((HLOOKUP($A16,tablelatlon,2,FALSE)-'DATA ENTRY SHEET'!D$13)/2))^2+COS(HLOOKUP($A16,tablelatlon,2,FALSE))*COS('DATA ENTRY SHEET'!D$13)*(SIN((HLOOKUP($A16,tablelatlon,3,FALSE)-'DATA ENTRY SHEET'!D$14)/2))^2))*(60*180/PI())</f>
        <v>650.6079725631691</v>
      </c>
      <c r="E17" s="128">
        <f>2*ASIN(SQRT((SIN((HLOOKUP($A16,tablelatlon,2,FALSE)-'DATA ENTRY SHEET'!E$13)/2))^2+COS(HLOOKUP($A16,tablelatlon,2,FALSE))*COS('DATA ENTRY SHEET'!E$13)*(SIN((HLOOKUP($A16,tablelatlon,3,FALSE)-'DATA ENTRY SHEET'!E$14)/2))^2))*(60*180/PI())</f>
        <v>438.0271401769224</v>
      </c>
      <c r="F17" s="127">
        <f>2*ASIN(SQRT((SIN((HLOOKUP($A16,tablelatlon,2,FALSE)-'DATA ENTRY SHEET'!F$13)/2))^2+COS(HLOOKUP($A16,tablelatlon,2,FALSE))*COS('DATA ENTRY SHEET'!F$13)*(SIN((HLOOKUP($A16,tablelatlon,3,FALSE)-'DATA ENTRY SHEET'!F$14)/2))^2))*(60*180/PI())</f>
        <v>221.05700900333852</v>
      </c>
      <c r="G17" s="126">
        <f>2*ASIN(SQRT((SIN((HLOOKUP($A16,tablelatlon,2,FALSE)-'DATA ENTRY SHEET'!G$13)/2))^2+COS(HLOOKUP($A16,tablelatlon,2,FALSE))*COS('DATA ENTRY SHEET'!G$13)*(SIN((HLOOKUP($A16,tablelatlon,3,FALSE)-'DATA ENTRY SHEET'!G$14)/2))^2))*(60*180/PI())</f>
        <v>0</v>
      </c>
      <c r="H17" s="127">
        <f>2*ASIN(SQRT((SIN((HLOOKUP($A16,tablelatlon,2,FALSE)-'DATA ENTRY SHEET'!H$13)/2))^2+COS(HLOOKUP($A16,tablelatlon,2,FALSE))*COS('DATA ENTRY SHEET'!H$13)*(SIN((HLOOKUP($A16,tablelatlon,3,FALSE)-'DATA ENTRY SHEET'!H$14)/2))^2))*(60*180/PI())</f>
        <v>224.8522968673334</v>
      </c>
      <c r="I17" s="112">
        <f>2*ASIN(SQRT((SIN((HLOOKUP($A16,tablelatlon,2,FALSE)-'DATA ENTRY SHEET'!I$13)/2))^2+COS(HLOOKUP($A16,tablelatlon,2,FALSE))*COS('DATA ENTRY SHEET'!I$13)*(SIN((HLOOKUP($A16,tablelatlon,3,FALSE)-'DATA ENTRY SHEET'!I$14)/2))^2))*(60*180/PI())</f>
        <v>453.218728687176</v>
      </c>
      <c r="J17" s="111">
        <f>2*ASIN(SQRT((SIN((HLOOKUP($A16,tablelatlon,2,FALSE)-'DATA ENTRY SHEET'!J$13)/2))^2+COS(HLOOKUP($A16,tablelatlon,2,FALSE))*COS('DATA ENTRY SHEET'!J$13)*(SIN((HLOOKUP($A16,tablelatlon,3,FALSE)-'DATA ENTRY SHEET'!J$14)/2))^2))*(60*180/PI())</f>
        <v>684.8280061543862</v>
      </c>
      <c r="K17" s="110">
        <f>2*ASIN(SQRT((SIN((HLOOKUP($A16,tablelatlon,2,FALSE)-'DATA ENTRY SHEET'!K$13)/2))^2+COS(HLOOKUP($A16,tablelatlon,2,FALSE))*COS('DATA ENTRY SHEET'!K$13)*(SIN((HLOOKUP($A16,tablelatlon,3,FALSE)-'DATA ENTRY SHEET'!K$14)/2))^2))*(60*180/PI())</f>
        <v>919.417976407275</v>
      </c>
      <c r="L17" s="111">
        <f>2*ASIN(SQRT((SIN((HLOOKUP($A16,tablelatlon,2,FALSE)-'DATA ENTRY SHEET'!L$13)/2))^2+COS(HLOOKUP($A16,tablelatlon,2,FALSE))*COS('DATA ENTRY SHEET'!L$13)*(SIN((HLOOKUP($A16,tablelatlon,3,FALSE)-'DATA ENTRY SHEET'!L$14)/2))^2))*(60*180/PI())</f>
        <v>1156.7347613834838</v>
      </c>
      <c r="M17" s="112">
        <f>2*ASIN(SQRT((SIN((HLOOKUP($A16,tablelatlon,2,FALSE)-'DATA ENTRY SHEET'!M$13)/2))^2+COS(HLOOKUP($A16,tablelatlon,2,FALSE))*COS('DATA ENTRY SHEET'!M$13)*(SIN((HLOOKUP($A16,tablelatlon,3,FALSE)-'DATA ENTRY SHEET'!M$14)/2))^2))*(60*180/PI())</f>
        <v>1396.53177456396</v>
      </c>
      <c r="N17" s="111">
        <f>2*ASIN(SQRT((SIN((HLOOKUP($A16,tablelatlon,2,FALSE)-'DATA ENTRY SHEET'!N$13)/2))^2+COS(HLOOKUP($A16,tablelatlon,2,FALSE))*COS('DATA ENTRY SHEET'!N$13)*(SIN((HLOOKUP($A16,tablelatlon,3,FALSE)-'DATA ENTRY SHEET'!N$14)/2))^2))*(60*180/PI())</f>
        <v>1638.5686227651352</v>
      </c>
      <c r="O17" s="110">
        <f>2*ASIN(SQRT((SIN((HLOOKUP($A16,tablelatlon,2,FALSE)-'DATA ENTRY SHEET'!O$13)/2))^2+COS(HLOOKUP($A16,tablelatlon,2,FALSE))*COS('DATA ENTRY SHEET'!O$13)*(SIN((HLOOKUP($A16,tablelatlon,3,FALSE)-'DATA ENTRY SHEET'!O$14)/2))^2))*(60*180/PI())</f>
        <v>1882.3938314202528</v>
      </c>
      <c r="P17" s="111">
        <f>2*ASIN(SQRT((SIN((HLOOKUP($A16,tablelatlon,2,FALSE)-'DATA ENTRY SHEET'!P$13)/2))^2+COS(HLOOKUP($A16,tablelatlon,2,FALSE))*COS('DATA ENTRY SHEET'!P$13)*(SIN((HLOOKUP($A16,tablelatlon,3,FALSE)-'DATA ENTRY SHEET'!P$14)/2))^2))*(60*180/PI())</f>
        <v>2128.423822085775</v>
      </c>
      <c r="Q17" s="112">
        <f>2*ASIN(SQRT((SIN((HLOOKUP($A16,tablelatlon,2,FALSE)-'DATA ENTRY SHEET'!Q$13)/2))^2+COS(HLOOKUP($A16,tablelatlon,2,FALSE))*COS('DATA ENTRY SHEET'!Q$13)*(SIN((HLOOKUP($A16,tablelatlon,3,FALSE)-'DATA ENTRY SHEET'!Q$14)/2))^2))*(60*180/PI())</f>
        <v>2375.780826501049</v>
      </c>
      <c r="R17" s="111">
        <f>2*ASIN(SQRT((SIN((HLOOKUP($A16,tablelatlon,2,FALSE)-'DATA ENTRY SHEET'!R$13)/2))^2+COS(HLOOKUP($A16,tablelatlon,2,FALSE))*COS('DATA ENTRY SHEET'!R$13)*(SIN((HLOOKUP($A16,tablelatlon,3,FALSE)-'DATA ENTRY SHEET'!R$14)/2))^2))*(60*180/PI())</f>
        <v>2624.4518902347704</v>
      </c>
      <c r="S17" s="110">
        <f>2*ASIN(SQRT((SIN((HLOOKUP($A16,tablelatlon,2,FALSE)-'DATA ENTRY SHEET'!S$13)/2))^2+COS(HLOOKUP($A16,tablelatlon,2,FALSE))*COS('DATA ENTRY SHEET'!S$13)*(SIN((HLOOKUP($A16,tablelatlon,3,FALSE)-'DATA ENTRY SHEET'!S$14)/2))^2))*(60*180/PI())</f>
        <v>2874.2067663664448</v>
      </c>
      <c r="T17" s="111">
        <f>2*ASIN(SQRT((SIN((HLOOKUP($A16,tablelatlon,2,FALSE)-'DATA ENTRY SHEET'!T$13)/2))^2+COS(HLOOKUP($A16,tablelatlon,2,FALSE))*COS('DATA ENTRY SHEET'!T$13)*(SIN((HLOOKUP($A16,tablelatlon,3,FALSE)-'DATA ENTRY SHEET'!T$14)/2))^2))*(60*180/PI())</f>
        <v>3124.811966335132</v>
      </c>
      <c r="U17" s="112">
        <f>2*ASIN(SQRT((SIN((HLOOKUP($A16,tablelatlon,2,FALSE)-'DATA ENTRY SHEET'!U$13)/2))^2+COS(HLOOKUP($A16,tablelatlon,2,FALSE))*COS('DATA ENTRY SHEET'!U$13)*(SIN((HLOOKUP($A16,tablelatlon,3,FALSE)-'DATA ENTRY SHEET'!U$14)/2))^2))*(60*180/PI())</f>
        <v>3376.0284864913683</v>
      </c>
      <c r="V17" s="110">
        <f>2*ASIN(SQRT((SIN((HLOOKUP($A16,tablelatlon,2,FALSE)-'DATA ENTRY SHEET'!V$13)/2))^2+COS(HLOOKUP($A16,tablelatlon,2,FALSE))*COS('DATA ENTRY SHEET'!V$13)*(SIN((HLOOKUP($A16,tablelatlon,3,FALSE)-'DATA ENTRY SHEET'!V$14)/2))^2))*(60*180/PI())</f>
        <v>3627.609212528188</v>
      </c>
      <c r="W17" s="111">
        <f>2*ASIN(SQRT((SIN((HLOOKUP($A16,tablelatlon,2,FALSE)-'DATA ENTRY SHEET'!W$13)/2))^2+COS(HLOOKUP($A16,tablelatlon,2,FALSE))*COS('DATA ENTRY SHEET'!W$13)*(SIN((HLOOKUP($A16,tablelatlon,3,FALSE)-'DATA ENTRY SHEET'!W$14)/2))^2))*(60*180/PI())</f>
        <v>3879.2959261619158</v>
      </c>
      <c r="X17" s="113">
        <f>2*ASIN(SQRT((SIN((HLOOKUP($A16,tablelatlon,2,FALSE)-'DATA ENTRY SHEET'!X$13)/2))^2+COS(HLOOKUP($A16,tablelatlon,2,FALSE))*COS('DATA ENTRY SHEET'!X$13)*(SIN((HLOOKUP($A16,tablelatlon,3,FALSE)-'DATA ENTRY SHEET'!X$14)/2))^2))*(60*180/PI())</f>
        <v>4130.815819063349</v>
      </c>
      <c r="Y17" s="114">
        <f>2*ASIN(SQRT((SIN((HLOOKUP($A16,tablelatlon,2,FALSE)-'DATA ENTRY SHEET'!Y$13)/2))^2+COS(HLOOKUP($A16,tablelatlon,2,FALSE))*COS('DATA ENTRY SHEET'!Y$13)*(SIN((HLOOKUP($A16,tablelatlon,3,FALSE)-'DATA ENTRY SHEET'!Y$14)/2))^2))*(60*180/PI())</f>
        <v>4381.87739510799</v>
      </c>
      <c r="Z17" s="115">
        <f>2*ASIN(SQRT((SIN((HLOOKUP($A16,tablelatlon,2,FALSE)-'DATA ENTRY SHEET'!Z$13)/2))^2+COS(HLOOKUP($A16,tablelatlon,2,FALSE))*COS('DATA ENTRY SHEET'!Z$13)*(SIN((HLOOKUP($A16,tablelatlon,3,FALSE)-'DATA ENTRY SHEET'!Z$14)/2))^2))*(60*180/PI())</f>
        <v>4632.165612472849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18.75" customHeight="1">
      <c r="A18" s="100">
        <f>+H4</f>
        <v>7</v>
      </c>
      <c r="B18" s="133">
        <f>(180/PI())*MOD(ATAN2(SIN('DATA ENTRY SHEET'!B$13)*COS(HLOOKUP($A18,tablelatlon,2,FALSE))-COS('DATA ENTRY SHEET'!B$13)*SIN(HLOOKUP($A18,tablelatlon,2,FALSE))*COS(HLOOKUP($A18,tablelatlon,3,FALSE)-'DATA ENTRY SHEET'!B$14),SIN(HLOOKUP($A18,tablelatlon,3,FALSE)-'DATA ENTRY SHEET'!B$14)*COS('DATA ENTRY SHEET'!B$13))-HLOOKUP($A18,tablelatlon,4,FALSE),2*PI())</f>
        <v>154.6772153849323</v>
      </c>
      <c r="C18" s="134">
        <f>(180/PI())*MOD(ATAN2(SIN('DATA ENTRY SHEET'!C$13)*COS(HLOOKUP($A18,tablelatlon,2,FALSE))-COS('DATA ENTRY SHEET'!C$13)*SIN(HLOOKUP($A18,tablelatlon,2,FALSE))*COS(HLOOKUP($A18,tablelatlon,3,FALSE)-'DATA ENTRY SHEET'!C$14),SIN(HLOOKUP($A18,tablelatlon,3,FALSE)-'DATA ENTRY SHEET'!C$14)*COS('DATA ENTRY SHEET'!C$13))-HLOOKUP($A18,tablelatlon,4,FALSE),2*PI())</f>
        <v>151.32025629731916</v>
      </c>
      <c r="D18" s="137">
        <f>(180/PI())*MOD(ATAN2(SIN('DATA ENTRY SHEET'!D$13)*COS(HLOOKUP($A18,tablelatlon,2,FALSE))-COS('DATA ENTRY SHEET'!D$13)*SIN(HLOOKUP($A18,tablelatlon,2,FALSE))*COS(HLOOKUP($A18,tablelatlon,3,FALSE)-'DATA ENTRY SHEET'!D$14),SIN(HLOOKUP($A18,tablelatlon,3,FALSE)-'DATA ENTRY SHEET'!D$14)*COS('DATA ENTRY SHEET'!D$13))-HLOOKUP($A18,tablelatlon,4,FALSE),2*PI())</f>
        <v>149.41367256111147</v>
      </c>
      <c r="E18" s="136">
        <f>(180/PI())*MOD(ATAN2(SIN('DATA ENTRY SHEET'!E$13)*COS(HLOOKUP($A18,tablelatlon,2,FALSE))-COS('DATA ENTRY SHEET'!E$13)*SIN(HLOOKUP($A18,tablelatlon,2,FALSE))*COS(HLOOKUP($A18,tablelatlon,3,FALSE)-'DATA ENTRY SHEET'!E$14),SIN(HLOOKUP($A18,tablelatlon,3,FALSE)-'DATA ENTRY SHEET'!E$14)*COS('DATA ENTRY SHEET'!E$13))-HLOOKUP($A18,tablelatlon,4,FALSE),2*PI())</f>
        <v>147.5850852021266</v>
      </c>
      <c r="F18" s="137">
        <f>(180/PI())*MOD(ATAN2(SIN('DATA ENTRY SHEET'!F$13)*COS(HLOOKUP($A18,tablelatlon,2,FALSE))-COS('DATA ENTRY SHEET'!F$13)*SIN(HLOOKUP($A18,tablelatlon,2,FALSE))*COS(HLOOKUP($A18,tablelatlon,3,FALSE)-'DATA ENTRY SHEET'!F$14),SIN(HLOOKUP($A18,tablelatlon,3,FALSE)-'DATA ENTRY SHEET'!F$14)*COS('DATA ENTRY SHEET'!F$13))-HLOOKUP($A18,tablelatlon,4,FALSE),2*PI())</f>
        <v>145.83234464020788</v>
      </c>
      <c r="G18" s="134">
        <f>(180/PI())*MOD(ATAN2(SIN('DATA ENTRY SHEET'!G$13)*COS(HLOOKUP($A18,tablelatlon,2,FALSE))-COS('DATA ENTRY SHEET'!G$13)*SIN(HLOOKUP($A18,tablelatlon,2,FALSE))*COS(HLOOKUP($A18,tablelatlon,3,FALSE)-'DATA ENTRY SHEET'!G$14),SIN(HLOOKUP($A18,tablelatlon,3,FALSE)-'DATA ENTRY SHEET'!G$14)*COS('DATA ENTRY SHEET'!G$13))-HLOOKUP($A18,tablelatlon,4,FALSE),2*PI())</f>
        <v>144.15339006162984</v>
      </c>
      <c r="H18" s="135">
        <f>$A18</f>
        <v>7</v>
      </c>
      <c r="I18" s="120">
        <f>(180/PI())*MOD(ATAN2(SIN('DATA ENTRY SHEET'!I$13)*COS(HLOOKUP($A18,tablelatlon,2,FALSE))-COS('DATA ENTRY SHEET'!I$13)*SIN(HLOOKUP($A18,tablelatlon,2,FALSE))*COS(HLOOKUP($A18,tablelatlon,3,FALSE)-'DATA ENTRY SHEET'!I$14),SIN(HLOOKUP($A18,tablelatlon,3,FALSE)-'DATA ENTRY SHEET'!I$14)*COS('DATA ENTRY SHEET'!I$13))-HLOOKUP($A18,tablelatlon,4,FALSE),2*PI())</f>
        <v>321.0092226814993</v>
      </c>
      <c r="J18" s="119">
        <f>(180/PI())*MOD(ATAN2(SIN('DATA ENTRY SHEET'!J$13)*COS(HLOOKUP($A18,tablelatlon,2,FALSE))-COS('DATA ENTRY SHEET'!J$13)*SIN(HLOOKUP($A18,tablelatlon,2,FALSE))*COS(HLOOKUP($A18,tablelatlon,3,FALSE)-'DATA ENTRY SHEET'!J$14),SIN(HLOOKUP($A18,tablelatlon,3,FALSE)-'DATA ENTRY SHEET'!J$14)*COS('DATA ENTRY SHEET'!J$13))-HLOOKUP($A18,tablelatlon,4,FALSE),2*PI())</f>
        <v>319.54059747795304</v>
      </c>
      <c r="K18" s="121">
        <f>(180/PI())*MOD(ATAN2(SIN('DATA ENTRY SHEET'!K$13)*COS(HLOOKUP($A18,tablelatlon,2,FALSE))-COS('DATA ENTRY SHEET'!K$13)*SIN(HLOOKUP($A18,tablelatlon,2,FALSE))*COS(HLOOKUP($A18,tablelatlon,3,FALSE)-'DATA ENTRY SHEET'!K$14),SIN(HLOOKUP($A18,tablelatlon,3,FALSE)-'DATA ENTRY SHEET'!K$14)*COS('DATA ENTRY SHEET'!K$13))-HLOOKUP($A18,tablelatlon,4,FALSE),2*PI())</f>
        <v>318.138983663387</v>
      </c>
      <c r="L18" s="119">
        <f>(180/PI())*MOD(ATAN2(SIN('DATA ENTRY SHEET'!L$13)*COS(HLOOKUP($A18,tablelatlon,2,FALSE))-COS('DATA ENTRY SHEET'!L$13)*SIN(HLOOKUP($A18,tablelatlon,2,FALSE))*COS(HLOOKUP($A18,tablelatlon,3,FALSE)-'DATA ENTRY SHEET'!L$14),SIN(HLOOKUP($A18,tablelatlon,3,FALSE)-'DATA ENTRY SHEET'!L$14)*COS('DATA ENTRY SHEET'!L$13))-HLOOKUP($A18,tablelatlon,4,FALSE),2*PI())</f>
        <v>316.80318170121706</v>
      </c>
      <c r="M18" s="120">
        <f>(180/PI())*MOD(ATAN2(SIN('DATA ENTRY SHEET'!M$13)*COS(HLOOKUP($A18,tablelatlon,2,FALSE))-COS('DATA ENTRY SHEET'!M$13)*SIN(HLOOKUP($A18,tablelatlon,2,FALSE))*COS(HLOOKUP($A18,tablelatlon,3,FALSE)-'DATA ENTRY SHEET'!M$14),SIN(HLOOKUP($A18,tablelatlon,3,FALSE)-'DATA ENTRY SHEET'!M$14)*COS('DATA ENTRY SHEET'!M$13))-HLOOKUP($A18,tablelatlon,4,FALSE),2*PI())</f>
        <v>315.53223711849114</v>
      </c>
      <c r="N18" s="119">
        <f>(180/PI())*MOD(ATAN2(SIN('DATA ENTRY SHEET'!N$13)*COS(HLOOKUP($A18,tablelatlon,2,FALSE))-COS('DATA ENTRY SHEET'!N$13)*SIN(HLOOKUP($A18,tablelatlon,2,FALSE))*COS(HLOOKUP($A18,tablelatlon,3,FALSE)-'DATA ENTRY SHEET'!N$14),SIN(HLOOKUP($A18,tablelatlon,3,FALSE)-'DATA ENTRY SHEET'!N$14)*COS('DATA ENTRY SHEET'!N$13))-HLOOKUP($A18,tablelatlon,4,FALSE),2*PI())</f>
        <v>314.3254646502255</v>
      </c>
      <c r="O18" s="121">
        <f>(180/PI())*MOD(ATAN2(SIN('DATA ENTRY SHEET'!O$13)*COS(HLOOKUP($A18,tablelatlon,2,FALSE))-COS('DATA ENTRY SHEET'!O$13)*SIN(HLOOKUP($A18,tablelatlon,2,FALSE))*COS(HLOOKUP($A18,tablelatlon,3,FALSE)-'DATA ENTRY SHEET'!O$14),SIN(HLOOKUP($A18,tablelatlon,3,FALSE)-'DATA ENTRY SHEET'!O$14)*COS('DATA ENTRY SHEET'!O$13))-HLOOKUP($A18,tablelatlon,4,FALSE),2*PI())</f>
        <v>313.1934197482424</v>
      </c>
      <c r="P18" s="119">
        <f>(180/PI())*MOD(ATAN2(SIN('DATA ENTRY SHEET'!P$13)*COS(HLOOKUP($A18,tablelatlon,2,FALSE))-COS('DATA ENTRY SHEET'!P$13)*SIN(HLOOKUP($A18,tablelatlon,2,FALSE))*COS(HLOOKUP($A18,tablelatlon,3,FALSE)-'DATA ENTRY SHEET'!P$14),SIN(HLOOKUP($A18,tablelatlon,3,FALSE)-'DATA ENTRY SHEET'!P$14)*COS('DATA ENTRY SHEET'!P$13))-HLOOKUP($A18,tablelatlon,4,FALSE),2*PI())</f>
        <v>312.103197482607</v>
      </c>
      <c r="Q18" s="120">
        <f>(180/PI())*MOD(ATAN2(SIN('DATA ENTRY SHEET'!Q$13)*COS(HLOOKUP($A18,tablelatlon,2,FALSE))-COS('DATA ENTRY SHEET'!Q$13)*SIN(HLOOKUP($A18,tablelatlon,2,FALSE))*COS(HLOOKUP($A18,tablelatlon,3,FALSE)-'DATA ENTRY SHEET'!Q$14),SIN(HLOOKUP($A18,tablelatlon,3,FALSE)-'DATA ENTRY SHEET'!Q$14)*COS('DATA ENTRY SHEET'!Q$13))-HLOOKUP($A18,tablelatlon,4,FALSE),2*PI())</f>
        <v>311.08792227155806</v>
      </c>
      <c r="R18" s="119">
        <f>(180/PI())*MOD(ATAN2(SIN('DATA ENTRY SHEET'!R$13)*COS(HLOOKUP($A18,tablelatlon,2,FALSE))-COS('DATA ENTRY SHEET'!R$13)*SIN(HLOOKUP($A18,tablelatlon,2,FALSE))*COS(HLOOKUP($A18,tablelatlon,3,FALSE)-'DATA ENTRY SHEET'!R$14),SIN(HLOOKUP($A18,tablelatlon,3,FALSE)-'DATA ENTRY SHEET'!R$14)*COS('DATA ENTRY SHEET'!R$13))-HLOOKUP($A18,tablelatlon,4,FALSE),2*PI())</f>
        <v>310.1373252696287</v>
      </c>
      <c r="S18" s="121">
        <f>(180/PI())*MOD(ATAN2(SIN('DATA ENTRY SHEET'!S$13)*COS(HLOOKUP($A18,tablelatlon,2,FALSE))-COS('DATA ENTRY SHEET'!S$13)*SIN(HLOOKUP($A18,tablelatlon,2,FALSE))*COS(HLOOKUP($A18,tablelatlon,3,FALSE)-'DATA ENTRY SHEET'!S$14),SIN(HLOOKUP($A18,tablelatlon,3,FALSE)-'DATA ENTRY SHEET'!S$14)*COS('DATA ENTRY SHEET'!S$13))-HLOOKUP($A18,tablelatlon,4,FALSE),2*PI())</f>
        <v>309.2525147122778</v>
      </c>
      <c r="T18" s="119">
        <f>(180/PI())*MOD(ATAN2(SIN('DATA ENTRY SHEET'!T$13)*COS(HLOOKUP($A18,tablelatlon,2,FALSE))-COS('DATA ENTRY SHEET'!T$13)*SIN(HLOOKUP($A18,tablelatlon,2,FALSE))*COS(HLOOKUP($A18,tablelatlon,3,FALSE)-'DATA ENTRY SHEET'!T$14),SIN(HLOOKUP($A18,tablelatlon,3,FALSE)-'DATA ENTRY SHEET'!T$14)*COS('DATA ENTRY SHEET'!T$13))-HLOOKUP($A18,tablelatlon,4,FALSE),2*PI())</f>
        <v>308.43507795803714</v>
      </c>
      <c r="U18" s="120">
        <f>(180/PI())*MOD(ATAN2(SIN('DATA ENTRY SHEET'!U$13)*COS(HLOOKUP($A18,tablelatlon,2,FALSE))-COS('DATA ENTRY SHEET'!U$13)*SIN(HLOOKUP($A18,tablelatlon,2,FALSE))*COS(HLOOKUP($A18,tablelatlon,3,FALSE)-'DATA ENTRY SHEET'!U$14),SIN(HLOOKUP($A18,tablelatlon,3,FALSE)-'DATA ENTRY SHEET'!U$14)*COS('DATA ENTRY SHEET'!U$13))-HLOOKUP($A18,tablelatlon,4,FALSE),2*PI())</f>
        <v>307.6871374722736</v>
      </c>
      <c r="V18" s="121">
        <f>(180/PI())*MOD(ATAN2(SIN('DATA ENTRY SHEET'!V$13)*COS(HLOOKUP($A18,tablelatlon,2,FALSE))-COS('DATA ENTRY SHEET'!V$13)*SIN(HLOOKUP($A18,tablelatlon,2,FALSE))*COS(HLOOKUP($A18,tablelatlon,3,FALSE)-'DATA ENTRY SHEET'!V$14),SIN(HLOOKUP($A18,tablelatlon,3,FALSE)-'DATA ENTRY SHEET'!V$14)*COS('DATA ENTRY SHEET'!V$13))-HLOOKUP($A18,tablelatlon,4,FALSE),2*PI())</f>
        <v>307.01141650910046</v>
      </c>
      <c r="W18" s="119">
        <f>(180/PI())*MOD(ATAN2(SIN('DATA ENTRY SHEET'!W$13)*COS(HLOOKUP($A18,tablelatlon,2,FALSE))-COS('DATA ENTRY SHEET'!W$13)*SIN(HLOOKUP($A18,tablelatlon,2,FALSE))*COS(HLOOKUP($A18,tablelatlon,3,FALSE)-'DATA ENTRY SHEET'!W$14),SIN(HLOOKUP($A18,tablelatlon,3,FALSE)-'DATA ENTRY SHEET'!W$14)*COS('DATA ENTRY SHEET'!W$13))-HLOOKUP($A18,tablelatlon,4,FALSE),2*PI())</f>
        <v>306.411316281426</v>
      </c>
      <c r="X18" s="122">
        <f>(180/PI())*MOD(ATAN2(SIN('DATA ENTRY SHEET'!X$13)*COS(HLOOKUP($A18,tablelatlon,2,FALSE))-COS('DATA ENTRY SHEET'!X$13)*SIN(HLOOKUP($A18,tablelatlon,2,FALSE))*COS(HLOOKUP($A18,tablelatlon,3,FALSE)-'DATA ENTRY SHEET'!X$14),SIN(HLOOKUP($A18,tablelatlon,3,FALSE)-'DATA ENTRY SHEET'!X$14)*COS('DATA ENTRY SHEET'!X$13))-HLOOKUP($A18,tablelatlon,4,FALSE),2*PI())</f>
        <v>305.8910066114893</v>
      </c>
      <c r="Y18" s="123">
        <f>(180/PI())*MOD(ATAN2(SIN('DATA ENTRY SHEET'!Y$13)*COS(HLOOKUP($A18,tablelatlon,2,FALSE))-COS('DATA ENTRY SHEET'!Y$13)*SIN(HLOOKUP($A18,tablelatlon,2,FALSE))*COS(HLOOKUP($A18,tablelatlon,3,FALSE)-'DATA ENTRY SHEET'!Y$14),SIN(HLOOKUP($A18,tablelatlon,3,FALSE)-'DATA ENTRY SHEET'!Y$14)*COS('DATA ENTRY SHEET'!Y$13))-HLOOKUP($A18,tablelatlon,4,FALSE),2*PI())</f>
        <v>305.4555322310654</v>
      </c>
      <c r="Z18" s="124">
        <f>(180/PI())*MOD(ATAN2(SIN('DATA ENTRY SHEET'!Z$13)*COS(HLOOKUP($A18,tablelatlon,2,FALSE))-COS('DATA ENTRY SHEET'!Z$13)*SIN(HLOOKUP($A18,tablelatlon,2,FALSE))*COS(HLOOKUP($A18,tablelatlon,3,FALSE)-'DATA ENTRY SHEET'!Z$14),SIN(HLOOKUP($A18,tablelatlon,3,FALSE)-'DATA ENTRY SHEET'!Z$14)*COS('DATA ENTRY SHEET'!Z$13))-HLOOKUP($A18,tablelatlon,4,FALSE),2*PI())</f>
        <v>305.1109370012763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18.75" customHeight="1">
      <c r="A19" s="154" t="s">
        <v>0</v>
      </c>
      <c r="B19" s="142">
        <f>2*ASIN(SQRT((SIN((HLOOKUP($A18,tablelatlon,2,FALSE)-'DATA ENTRY SHEET'!B$13)/2))^2+COS(HLOOKUP($A18,tablelatlon,2,FALSE))*COS('DATA ENTRY SHEET'!B$13)*(SIN((HLOOKUP($A18,tablelatlon,3,FALSE)-'DATA ENTRY SHEET'!B$14)/2))^2))*(60*180/PI())</f>
        <v>1414.0166262683163</v>
      </c>
      <c r="C19" s="110">
        <f>2*ASIN(SQRT((SIN((HLOOKUP($A18,tablelatlon,2,FALSE)-'DATA ENTRY SHEET'!C$13)/2))^2+COS(HLOOKUP($A18,tablelatlon,2,FALSE))*COS('DATA ENTRY SHEET'!C$13)*(SIN((HLOOKUP($A18,tablelatlon,3,FALSE)-'DATA ENTRY SHEET'!C$14)/2))^2))*(60*180/PI())</f>
        <v>1081.1382889617037</v>
      </c>
      <c r="D19" s="111">
        <f>2*ASIN(SQRT((SIN((HLOOKUP($A18,tablelatlon,2,FALSE)-'DATA ENTRY SHEET'!D$13)/2))^2+COS(HLOOKUP($A18,tablelatlon,2,FALSE))*COS('DATA ENTRY SHEET'!D$13)*(SIN((HLOOKUP($A18,tablelatlon,3,FALSE)-'DATA ENTRY SHEET'!D$14)/2))^2))*(60*180/PI())</f>
        <v>874.1936780961427</v>
      </c>
      <c r="E19" s="112">
        <f>2*ASIN(SQRT((SIN((HLOOKUP($A18,tablelatlon,2,FALSE)-'DATA ENTRY SHEET'!E$13)/2))^2+COS(HLOOKUP($A18,tablelatlon,2,FALSE))*COS('DATA ENTRY SHEET'!E$13)*(SIN((HLOOKUP($A18,tablelatlon,3,FALSE)-'DATA ENTRY SHEET'!E$14)/2))^2))*(60*180/PI())</f>
        <v>662.2719723747927</v>
      </c>
      <c r="F19" s="111">
        <f>2*ASIN(SQRT((SIN((HLOOKUP($A18,tablelatlon,2,FALSE)-'DATA ENTRY SHEET'!F$13)/2))^2+COS(HLOOKUP($A18,tablelatlon,2,FALSE))*COS('DATA ENTRY SHEET'!F$13)*(SIN((HLOOKUP($A18,tablelatlon,3,FALSE)-'DATA ENTRY SHEET'!F$14)/2))^2))*(60*180/PI())</f>
        <v>445.71513472378433</v>
      </c>
      <c r="G19" s="110">
        <f>2*ASIN(SQRT((SIN((HLOOKUP($A18,tablelatlon,2,FALSE)-'DATA ENTRY SHEET'!G$13)/2))^2+COS(HLOOKUP($A18,tablelatlon,2,FALSE))*COS('DATA ENTRY SHEET'!G$13)*(SIN((HLOOKUP($A18,tablelatlon,3,FALSE)-'DATA ENTRY SHEET'!G$14)/2))^2))*(60*180/PI())</f>
        <v>224.8522968673334</v>
      </c>
      <c r="H19" s="143">
        <f>2*ASIN(SQRT((SIN((HLOOKUP($A18,tablelatlon,2,FALSE)-'DATA ENTRY SHEET'!H$13)/2))^2+COS(HLOOKUP($A18,tablelatlon,2,FALSE))*COS('DATA ENTRY SHEET'!H$13)*(SIN((HLOOKUP($A18,tablelatlon,3,FALSE)-'DATA ENTRY SHEET'!H$14)/2))^2))*(60*180/PI())</f>
        <v>0</v>
      </c>
      <c r="I19" s="112">
        <f>2*ASIN(SQRT((SIN((HLOOKUP($A18,tablelatlon,2,FALSE)-'DATA ENTRY SHEET'!I$13)/2))^2+COS(HLOOKUP($A18,tablelatlon,2,FALSE))*COS('DATA ENTRY SHEET'!I$13)*(SIN((HLOOKUP($A18,tablelatlon,3,FALSE)-'DATA ENTRY SHEET'!I$14)/2))^2))*(60*180/PI())</f>
        <v>228.53732370485037</v>
      </c>
      <c r="J19" s="111">
        <f>2*ASIN(SQRT((SIN((HLOOKUP($A18,tablelatlon,2,FALSE)-'DATA ENTRY SHEET'!J$13)/2))^2+COS(HLOOKUP($A18,tablelatlon,2,FALSE))*COS('DATA ENTRY SHEET'!J$13)*(SIN((HLOOKUP($A18,tablelatlon,3,FALSE)-'DATA ENTRY SHEET'!J$14)/2))^2))*(60*180/PI())</f>
        <v>460.46666867776474</v>
      </c>
      <c r="K19" s="110">
        <f>2*ASIN(SQRT((SIN((HLOOKUP($A18,tablelatlon,2,FALSE)-'DATA ENTRY SHEET'!K$13)/2))^2+COS(HLOOKUP($A18,tablelatlon,2,FALSE))*COS('DATA ENTRY SHEET'!K$13)*(SIN((HLOOKUP($A18,tablelatlon,3,FALSE)-'DATA ENTRY SHEET'!K$14)/2))^2))*(60*180/PI())</f>
        <v>695.505604457259</v>
      </c>
      <c r="L19" s="111">
        <f>2*ASIN(SQRT((SIN((HLOOKUP($A18,tablelatlon,2,FALSE)-'DATA ENTRY SHEET'!L$13)/2))^2+COS(HLOOKUP($A18,tablelatlon,2,FALSE))*COS('DATA ENTRY SHEET'!L$13)*(SIN((HLOOKUP($A18,tablelatlon,3,FALSE)-'DATA ENTRY SHEET'!L$14)/2))^2))*(60*180/PI())</f>
        <v>933.3812791355272</v>
      </c>
      <c r="M19" s="112">
        <f>2*ASIN(SQRT((SIN((HLOOKUP($A18,tablelatlon,2,FALSE)-'DATA ENTRY SHEET'!M$13)/2))^2+COS(HLOOKUP($A18,tablelatlon,2,FALSE))*COS('DATA ENTRY SHEET'!M$13)*(SIN((HLOOKUP($A18,tablelatlon,3,FALSE)-'DATA ENTRY SHEET'!M$14)/2))^2))*(60*180/PI())</f>
        <v>1173.8292942992705</v>
      </c>
      <c r="N19" s="111">
        <f>2*ASIN(SQRT((SIN((HLOOKUP($A18,tablelatlon,2,FALSE)-'DATA ENTRY SHEET'!N$13)/2))^2+COS(HLOOKUP($A18,tablelatlon,2,FALSE))*COS('DATA ENTRY SHEET'!N$13)*(SIN((HLOOKUP($A18,tablelatlon,3,FALSE)-'DATA ENTRY SHEET'!N$14)/2))^2))*(60*180/PI())</f>
        <v>1416.5924608670477</v>
      </c>
      <c r="O19" s="110">
        <f>2*ASIN(SQRT((SIN((HLOOKUP($A18,tablelatlon,2,FALSE)-'DATA ENTRY SHEET'!O$13)/2))^2+COS(HLOOKUP($A18,tablelatlon,2,FALSE))*COS('DATA ENTRY SHEET'!O$13)*(SIN((HLOOKUP($A18,tablelatlon,3,FALSE)-'DATA ENTRY SHEET'!O$14)/2))^2))*(60*180/PI())</f>
        <v>1661.1960252247673</v>
      </c>
      <c r="P19" s="111">
        <f>2*ASIN(SQRT((SIN((HLOOKUP($A18,tablelatlon,2,FALSE)-'DATA ENTRY SHEET'!P$13)/2))^2+COS(HLOOKUP($A18,tablelatlon,2,FALSE))*COS('DATA ENTRY SHEET'!P$13)*(SIN((HLOOKUP($A18,tablelatlon,3,FALSE)-'DATA ENTRY SHEET'!P$14)/2))^2))*(60*180/PI())</f>
        <v>1908.0632527457913</v>
      </c>
      <c r="Q19" s="112">
        <f>2*ASIN(SQRT((SIN((HLOOKUP($A18,tablelatlon,2,FALSE)-'DATA ENTRY SHEET'!Q$13)/2))^2+COS(HLOOKUP($A18,tablelatlon,2,FALSE))*COS('DATA ENTRY SHEET'!Q$13)*(SIN((HLOOKUP($A18,tablelatlon,3,FALSE)-'DATA ENTRY SHEET'!Q$14)/2))^2))*(60*180/PI())</f>
        <v>2156.279682892548</v>
      </c>
      <c r="R19" s="111">
        <f>2*ASIN(SQRT((SIN((HLOOKUP($A18,tablelatlon,2,FALSE)-'DATA ENTRY SHEET'!R$13)/2))^2+COS(HLOOKUP($A18,tablelatlon,2,FALSE))*COS('DATA ENTRY SHEET'!R$13)*(SIN((HLOOKUP($A18,tablelatlon,3,FALSE)-'DATA ENTRY SHEET'!R$14)/2))^2))*(60*180/PI())</f>
        <v>2405.8254945631943</v>
      </c>
      <c r="S19" s="110">
        <f>2*ASIN(SQRT((SIN((HLOOKUP($A18,tablelatlon,2,FALSE)-'DATA ENTRY SHEET'!S$13)/2))^2+COS(HLOOKUP($A18,tablelatlon,2,FALSE))*COS('DATA ENTRY SHEET'!S$13)*(SIN((HLOOKUP($A18,tablelatlon,3,FALSE)-'DATA ENTRY SHEET'!S$14)/2))^2))*(60*180/PI())</f>
        <v>2656.456497586331</v>
      </c>
      <c r="T19" s="111">
        <f>2*ASIN(SQRT((SIN((HLOOKUP($A18,tablelatlon,2,FALSE)-'DATA ENTRY SHEET'!T$13)/2))^2+COS(HLOOKUP($A18,tablelatlon,2,FALSE))*COS('DATA ENTRY SHEET'!T$13)*(SIN((HLOOKUP($A18,tablelatlon,3,FALSE)-'DATA ENTRY SHEET'!T$14)/2))^2))*(60*180/PI())</f>
        <v>2907.9253891000476</v>
      </c>
      <c r="U19" s="112">
        <f>2*ASIN(SQRT((SIN((HLOOKUP($A18,tablelatlon,2,FALSE)-'DATA ENTRY SHEET'!U$13)/2))^2+COS(HLOOKUP($A18,tablelatlon,2,FALSE))*COS('DATA ENTRY SHEET'!U$13)*(SIN((HLOOKUP($A18,tablelatlon,3,FALSE)-'DATA ENTRY SHEET'!U$14)/2))^2))*(60*180/PI())</f>
        <v>3159.9793372862396</v>
      </c>
      <c r="V19" s="110">
        <f>2*ASIN(SQRT((SIN((HLOOKUP($A18,tablelatlon,2,FALSE)-'DATA ENTRY SHEET'!V$13)/2))^2+COS(HLOOKUP($A18,tablelatlon,2,FALSE))*COS('DATA ENTRY SHEET'!V$13)*(SIN((HLOOKUP($A18,tablelatlon,3,FALSE)-'DATA ENTRY SHEET'!V$14)/2))^2))*(60*180/PI())</f>
        <v>3412.357247276725</v>
      </c>
      <c r="W19" s="111">
        <f>2*ASIN(SQRT((SIN((HLOOKUP($A18,tablelatlon,2,FALSE)-'DATA ENTRY SHEET'!W$13)/2))^2+COS(HLOOKUP($A18,tablelatlon,2,FALSE))*COS('DATA ENTRY SHEET'!W$13)*(SIN((HLOOKUP($A18,tablelatlon,3,FALSE)-'DATA ENTRY SHEET'!W$14)/2))^2))*(60*180/PI())</f>
        <v>3664.7866364085535</v>
      </c>
      <c r="X19" s="113">
        <f>2*ASIN(SQRT((SIN((HLOOKUP($A18,tablelatlon,2,FALSE)-'DATA ENTRY SHEET'!X$13)/2))^2+COS(HLOOKUP($A18,tablelatlon,2,FALSE))*COS('DATA ENTRY SHEET'!X$13)*(SIN((HLOOKUP($A18,tablelatlon,3,FALSE)-'DATA ENTRY SHEET'!X$14)/2))^2))*(60*180/PI())</f>
        <v>3916.980028462218</v>
      </c>
      <c r="Y19" s="114">
        <f>2*ASIN(SQRT((SIN((HLOOKUP($A18,tablelatlon,2,FALSE)-'DATA ENTRY SHEET'!Y$13)/2))^2+COS(HLOOKUP($A18,tablelatlon,2,FALSE))*COS('DATA ENTRY SHEET'!Y$13)*(SIN((HLOOKUP($A18,tablelatlon,3,FALSE)-'DATA ENTRY SHEET'!Y$14)/2))^2))*(60*180/PI())</f>
        <v>4168.6307553516335</v>
      </c>
      <c r="Z19" s="115">
        <f>2*ASIN(SQRT((SIN((HLOOKUP($A18,tablelatlon,2,FALSE)-'DATA ENTRY SHEET'!Z$13)/2))^2+COS(HLOOKUP($A18,tablelatlon,2,FALSE))*COS('DATA ENTRY SHEET'!Z$13)*(SIN((HLOOKUP($A18,tablelatlon,3,FALSE)-'DATA ENTRY SHEET'!Z$14)/2))^2))*(60*180/PI())</f>
        <v>4419.408029307891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8.75" customHeight="1">
      <c r="A20" s="155">
        <f>+I4</f>
        <v>8</v>
      </c>
      <c r="B20" s="145">
        <f>(180/PI())*MOD(ATAN2(SIN('DATA ENTRY SHEET'!B$13)*COS(HLOOKUP($A20,tablelatlon,2,FALSE))-COS('DATA ENTRY SHEET'!B$13)*SIN(HLOOKUP($A20,tablelatlon,2,FALSE))*COS(HLOOKUP($A20,tablelatlon,3,FALSE)-'DATA ENTRY SHEET'!B$14),SIN(HLOOKUP($A20,tablelatlon,3,FALSE)-'DATA ENTRY SHEET'!B$14)*COS('DATA ENTRY SHEET'!B$13))-HLOOKUP($A20,tablelatlon,4,FALSE),2*PI())</f>
        <v>154.77226383798057</v>
      </c>
      <c r="C20" s="120">
        <f>(180/PI())*MOD(ATAN2(SIN('DATA ENTRY SHEET'!C$13)*COS(HLOOKUP($A20,tablelatlon,2,FALSE))-COS('DATA ENTRY SHEET'!C$13)*SIN(HLOOKUP($A20,tablelatlon,2,FALSE))*COS(HLOOKUP($A20,tablelatlon,3,FALSE)-'DATA ENTRY SHEET'!C$14),SIN(HLOOKUP($A20,tablelatlon,3,FALSE)-'DATA ENTRY SHEET'!C$14)*COS('DATA ENTRY SHEET'!C$13))-HLOOKUP($A20,tablelatlon,4,FALSE),2*PI())</f>
        <v>151.46073744236307</v>
      </c>
      <c r="D20" s="146">
        <f>(180/PI())*MOD(ATAN2(SIN('DATA ENTRY SHEET'!D$13)*COS(HLOOKUP($A20,tablelatlon,2,FALSE))-COS('DATA ENTRY SHEET'!D$13)*SIN(HLOOKUP($A20,tablelatlon,2,FALSE))*COS(HLOOKUP($A20,tablelatlon,3,FALSE)-'DATA ENTRY SHEET'!D$14),SIN(HLOOKUP($A20,tablelatlon,3,FALSE)-'DATA ENTRY SHEET'!D$14)*COS('DATA ENTRY SHEET'!D$13))-HLOOKUP($A20,tablelatlon,4,FALSE),2*PI())</f>
        <v>149.5859233498968</v>
      </c>
      <c r="E20" s="120">
        <f>(180/PI())*MOD(ATAN2(SIN('DATA ENTRY SHEET'!E$13)*COS(HLOOKUP($A20,tablelatlon,2,FALSE))-COS('DATA ENTRY SHEET'!E$13)*SIN(HLOOKUP($A20,tablelatlon,2,FALSE))*COS(HLOOKUP($A20,tablelatlon,3,FALSE)-'DATA ENTRY SHEET'!E$14),SIN(HLOOKUP($A20,tablelatlon,3,FALSE)-'DATA ENTRY SHEET'!E$14)*COS('DATA ENTRY SHEET'!E$13))-HLOOKUP($A20,tablelatlon,4,FALSE),2*PI())</f>
        <v>147.7924061066064</v>
      </c>
      <c r="F20" s="146">
        <f>(180/PI())*MOD(ATAN2(SIN('DATA ENTRY SHEET'!F$13)*COS(HLOOKUP($A20,tablelatlon,2,FALSE))-COS('DATA ENTRY SHEET'!F$13)*SIN(HLOOKUP($A20,tablelatlon,2,FALSE))*COS(HLOOKUP($A20,tablelatlon,3,FALSE)-'DATA ENTRY SHEET'!F$14),SIN(HLOOKUP($A20,tablelatlon,3,FALSE)-'DATA ENTRY SHEET'!F$14)*COS('DATA ENTRY SHEET'!F$13))-HLOOKUP($A20,tablelatlon,4,FALSE),2*PI())</f>
        <v>146.07794703686935</v>
      </c>
      <c r="G20" s="120">
        <f>(180/PI())*MOD(ATAN2(SIN('DATA ENTRY SHEET'!G$13)*COS(HLOOKUP($A20,tablelatlon,2,FALSE))-COS('DATA ENTRY SHEET'!G$13)*SIN(HLOOKUP($A20,tablelatlon,2,FALSE))*COS(HLOOKUP($A20,tablelatlon,3,FALSE)-'DATA ENTRY SHEET'!G$14),SIN(HLOOKUP($A20,tablelatlon,3,FALSE)-'DATA ENTRY SHEET'!G$14)*COS('DATA ENTRY SHEET'!G$13))-HLOOKUP($A20,tablelatlon,4,FALSE),2*PI())</f>
        <v>144.4403841737565</v>
      </c>
      <c r="H20" s="146">
        <f>(180/PI())*MOD(ATAN2(SIN('DATA ENTRY SHEET'!H$13)*COS(HLOOKUP($A20,tablelatlon,2,FALSE))-COS('DATA ENTRY SHEET'!H$13)*SIN(HLOOKUP($A20,tablelatlon,2,FALSE))*COS(HLOOKUP($A20,tablelatlon,3,FALSE)-'DATA ENTRY SHEET'!H$14),SIN(HLOOKUP($A20,tablelatlon,3,FALSE)-'DATA ENTRY SHEET'!H$14)*COS('DATA ENTRY SHEET'!H$13))-HLOOKUP($A20,tablelatlon,4,FALSE),2*PI())</f>
        <v>142.8776680993237</v>
      </c>
      <c r="I20" s="118">
        <f>$A20</f>
        <v>8</v>
      </c>
      <c r="J20" s="146">
        <f>(180/PI())*MOD(ATAN2(SIN('DATA ENTRY SHEET'!J$13)*COS(HLOOKUP($A20,tablelatlon,2,FALSE))-COS('DATA ENTRY SHEET'!J$13)*SIN(HLOOKUP($A20,tablelatlon,2,FALSE))*COS(HLOOKUP($A20,tablelatlon,3,FALSE)-'DATA ENTRY SHEET'!J$14),SIN(HLOOKUP($A20,tablelatlon,3,FALSE)-'DATA ENTRY SHEET'!J$14)*COS('DATA ENTRY SHEET'!J$13))-HLOOKUP($A20,tablelatlon,4,FALSE),2*PI())</f>
        <v>319.9693301176412</v>
      </c>
      <c r="K20" s="120">
        <f>(180/PI())*MOD(ATAN2(SIN('DATA ENTRY SHEET'!K$13)*COS(HLOOKUP($A20,tablelatlon,2,FALSE))-COS('DATA ENTRY SHEET'!K$13)*SIN(HLOOKUP($A20,tablelatlon,2,FALSE))*COS(HLOOKUP($A20,tablelatlon,3,FALSE)-'DATA ENTRY SHEET'!K$14),SIN(HLOOKUP($A20,tablelatlon,3,FALSE)-'DATA ENTRY SHEET'!K$14)*COS('DATA ENTRY SHEET'!K$13))-HLOOKUP($A20,tablelatlon,4,FALSE),2*PI())</f>
        <v>318.6204450153991</v>
      </c>
      <c r="L20" s="146">
        <f>(180/PI())*MOD(ATAN2(SIN('DATA ENTRY SHEET'!L$13)*COS(HLOOKUP($A20,tablelatlon,2,FALSE))-COS('DATA ENTRY SHEET'!L$13)*SIN(HLOOKUP($A20,tablelatlon,2,FALSE))*COS(HLOOKUP($A20,tablelatlon,3,FALSE)-'DATA ENTRY SHEET'!L$14),SIN(HLOOKUP($A20,tablelatlon,3,FALSE)-'DATA ENTRY SHEET'!L$14)*COS('DATA ENTRY SHEET'!L$13))-HLOOKUP($A20,tablelatlon,4,FALSE),2*PI())</f>
        <v>317.33993173602096</v>
      </c>
      <c r="M20" s="120">
        <f>(180/PI())*MOD(ATAN2(SIN('DATA ENTRY SHEET'!M$13)*COS(HLOOKUP($A20,tablelatlon,2,FALSE))-COS('DATA ENTRY SHEET'!M$13)*SIN(HLOOKUP($A20,tablelatlon,2,FALSE))*COS(HLOOKUP($A20,tablelatlon,3,FALSE)-'DATA ENTRY SHEET'!M$14),SIN(HLOOKUP($A20,tablelatlon,3,FALSE)-'DATA ENTRY SHEET'!M$14)*COS('DATA ENTRY SHEET'!M$13))-HLOOKUP($A20,tablelatlon,4,FALSE),2*PI())</f>
        <v>316.1267324077567</v>
      </c>
      <c r="N20" s="146">
        <f>(180/PI())*MOD(ATAN2(SIN('DATA ENTRY SHEET'!N$13)*COS(HLOOKUP($A20,tablelatlon,2,FALSE))-COS('DATA ENTRY SHEET'!N$13)*SIN(HLOOKUP($A20,tablelatlon,2,FALSE))*COS(HLOOKUP($A20,tablelatlon,3,FALSE)-'DATA ENTRY SHEET'!N$14),SIN(HLOOKUP($A20,tablelatlon,3,FALSE)-'DATA ENTRY SHEET'!N$14)*COS('DATA ENTRY SHEET'!N$13))-HLOOKUP($A20,tablelatlon,4,FALSE),2*PI())</f>
        <v>314.98006249347276</v>
      </c>
      <c r="O20" s="120">
        <f>(180/PI())*MOD(ATAN2(SIN('DATA ENTRY SHEET'!O$13)*COS(HLOOKUP($A20,tablelatlon,2,FALSE))-COS('DATA ENTRY SHEET'!O$13)*SIN(HLOOKUP($A20,tablelatlon,2,FALSE))*COS(HLOOKUP($A20,tablelatlon,3,FALSE)-'DATA ENTRY SHEET'!O$14),SIN(HLOOKUP($A20,tablelatlon,3,FALSE)-'DATA ENTRY SHEET'!O$14)*COS('DATA ENTRY SHEET'!O$13))-HLOOKUP($A20,tablelatlon,4,FALSE),2*PI())</f>
        <v>313.9117722327889</v>
      </c>
      <c r="P20" s="146">
        <f>(180/PI())*MOD(ATAN2(SIN('DATA ENTRY SHEET'!P$13)*COS(HLOOKUP($A20,tablelatlon,2,FALSE))-COS('DATA ENTRY SHEET'!P$13)*SIN(HLOOKUP($A20,tablelatlon,2,FALSE))*COS(HLOOKUP($A20,tablelatlon,3,FALSE)-'DATA ENTRY SHEET'!P$14),SIN(HLOOKUP($A20,tablelatlon,3,FALSE)-'DATA ENTRY SHEET'!P$14)*COS('DATA ENTRY SHEET'!P$13))-HLOOKUP($A20,tablelatlon,4,FALSE),2*PI())</f>
        <v>312.88469297786537</v>
      </c>
      <c r="Q20" s="120">
        <f>(180/PI())*MOD(ATAN2(SIN('DATA ENTRY SHEET'!Q$13)*COS(HLOOKUP($A20,tablelatlon,2,FALSE))-COS('DATA ENTRY SHEET'!Q$13)*SIN(HLOOKUP($A20,tablelatlon,2,FALSE))*COS(HLOOKUP($A20,tablelatlon,3,FALSE)-'DATA ENTRY SHEET'!Q$14),SIN(HLOOKUP($A20,tablelatlon,3,FALSE)-'DATA ENTRY SHEET'!Q$14)*COS('DATA ENTRY SHEET'!Q$13))-HLOOKUP($A20,tablelatlon,4,FALSE),2*PI())</f>
        <v>311.9360285991448</v>
      </c>
      <c r="R20" s="146">
        <f>(180/PI())*MOD(ATAN2(SIN('DATA ENTRY SHEET'!R$13)*COS(HLOOKUP($A20,tablelatlon,2,FALSE))-COS('DATA ENTRY SHEET'!R$13)*SIN(HLOOKUP($A20,tablelatlon,2,FALSE))*COS(HLOOKUP($A20,tablelatlon,3,FALSE)-'DATA ENTRY SHEET'!R$14),SIN(HLOOKUP($A20,tablelatlon,3,FALSE)-'DATA ENTRY SHEET'!R$14)*COS('DATA ENTRY SHEET'!R$13))-HLOOKUP($A20,tablelatlon,4,FALSE),2*PI())</f>
        <v>311.05402746080796</v>
      </c>
      <c r="S20" s="120">
        <f>(180/PI())*MOD(ATAN2(SIN('DATA ENTRY SHEET'!S$13)*COS(HLOOKUP($A20,tablelatlon,2,FALSE))-COS('DATA ENTRY SHEET'!S$13)*SIN(HLOOKUP($A20,tablelatlon,2,FALSE))*COS(HLOOKUP($A20,tablelatlon,3,FALSE)-'DATA ENTRY SHEET'!S$14),SIN(HLOOKUP($A20,tablelatlon,3,FALSE)-'DATA ENTRY SHEET'!S$14)*COS('DATA ENTRY SHEET'!S$13))-HLOOKUP($A20,tablelatlon,4,FALSE),2*PI())</f>
        <v>310.23970144107335</v>
      </c>
      <c r="T20" s="146">
        <f>(180/PI())*MOD(ATAN2(SIN('DATA ENTRY SHEET'!T$13)*COS(HLOOKUP($A20,tablelatlon,2,FALSE))-COS('DATA ENTRY SHEET'!T$13)*SIN(HLOOKUP($A20,tablelatlon,2,FALSE))*COS(HLOOKUP($A20,tablelatlon,3,FALSE)-'DATA ENTRY SHEET'!T$14),SIN(HLOOKUP($A20,tablelatlon,3,FALSE)-'DATA ENTRY SHEET'!T$14)*COS('DATA ENTRY SHEET'!T$13))-HLOOKUP($A20,tablelatlon,4,FALSE),2*PI())</f>
        <v>309.494533830583</v>
      </c>
      <c r="U20" s="120">
        <f>(180/PI())*MOD(ATAN2(SIN('DATA ENTRY SHEET'!U$13)*COS(HLOOKUP($A20,tablelatlon,2,FALSE))-COS('DATA ENTRY SHEET'!U$13)*SIN(HLOOKUP($A20,tablelatlon,2,FALSE))*COS(HLOOKUP($A20,tablelatlon,3,FALSE)-'DATA ENTRY SHEET'!U$14),SIN(HLOOKUP($A20,tablelatlon,3,FALSE)-'DATA ENTRY SHEET'!U$14)*COS('DATA ENTRY SHEET'!U$13))-HLOOKUP($A20,tablelatlon,4,FALSE),2*PI())</f>
        <v>308.8205304053448</v>
      </c>
      <c r="V20" s="120">
        <f>(180/PI())*MOD(ATAN2(SIN('DATA ENTRY SHEET'!V$13)*COS(HLOOKUP($A20,tablelatlon,2,FALSE))-COS('DATA ENTRY SHEET'!V$13)*SIN(HLOOKUP($A20,tablelatlon,2,FALSE))*COS(HLOOKUP($A20,tablelatlon,3,FALSE)-'DATA ENTRY SHEET'!V$14),SIN(HLOOKUP($A20,tablelatlon,3,FALSE)-'DATA ENTRY SHEET'!V$14)*COS('DATA ENTRY SHEET'!V$13))-HLOOKUP($A20,tablelatlon,4,FALSE),2*PI())</f>
        <v>308.22027883396044</v>
      </c>
      <c r="W20" s="146">
        <f>(180/PI())*MOD(ATAN2(SIN('DATA ENTRY SHEET'!W$13)*COS(HLOOKUP($A20,tablelatlon,2,FALSE))-COS('DATA ENTRY SHEET'!W$13)*SIN(HLOOKUP($A20,tablelatlon,2,FALSE))*COS(HLOOKUP($A20,tablelatlon,3,FALSE)-'DATA ENTRY SHEET'!W$14),SIN(HLOOKUP($A20,tablelatlon,3,FALSE)-'DATA ENTRY SHEET'!W$14)*COS('DATA ENTRY SHEET'!W$13))-HLOOKUP($A20,tablelatlon,4,FALSE),2*PI())</f>
        <v>307.6970178437571</v>
      </c>
      <c r="X20" s="147">
        <f>(180/PI())*MOD(ATAN2(SIN('DATA ENTRY SHEET'!X$13)*COS(HLOOKUP($A20,tablelatlon,2,FALSE))-COS('DATA ENTRY SHEET'!X$13)*SIN(HLOOKUP($A20,tablelatlon,2,FALSE))*COS(HLOOKUP($A20,tablelatlon,3,FALSE)-'DATA ENTRY SHEET'!X$14),SIN(HLOOKUP($A20,tablelatlon,3,FALSE)-'DATA ENTRY SHEET'!X$14)*COS('DATA ENTRY SHEET'!X$13))-HLOOKUP($A20,tablelatlon,4,FALSE),2*PI())</f>
        <v>307.2547176593143</v>
      </c>
      <c r="Y20" s="123">
        <f>(180/PI())*MOD(ATAN2(SIN('DATA ENTRY SHEET'!Y$13)*COS(HLOOKUP($A20,tablelatlon,2,FALSE))-COS('DATA ENTRY SHEET'!Y$13)*SIN(HLOOKUP($A20,tablelatlon,2,FALSE))*COS(HLOOKUP($A20,tablelatlon,3,FALSE)-'DATA ENTRY SHEET'!Y$14),SIN(HLOOKUP($A20,tablelatlon,3,FALSE)-'DATA ENTRY SHEET'!Y$14)*COS('DATA ENTRY SHEET'!Y$13))-HLOOKUP($A20,tablelatlon,4,FALSE),2*PI())</f>
        <v>306.89817326249374</v>
      </c>
      <c r="Z20" s="148">
        <f>(180/PI())*MOD(ATAN2(SIN('DATA ENTRY SHEET'!Z$13)*COS(HLOOKUP($A20,tablelatlon,2,FALSE))-COS('DATA ENTRY SHEET'!Z$13)*SIN(HLOOKUP($A20,tablelatlon,2,FALSE))*COS(HLOOKUP($A20,tablelatlon,3,FALSE)-'DATA ENTRY SHEET'!Z$14),SIN(HLOOKUP($A20,tablelatlon,3,FALSE)-'DATA ENTRY SHEET'!Z$14)*COS('DATA ENTRY SHEET'!Z$13))-HLOOKUP($A20,tablelatlon,4,FALSE),2*PI())</f>
        <v>306.6331119507655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8.75" customHeight="1">
      <c r="A21" s="149" t="s">
        <v>0</v>
      </c>
      <c r="B21" s="150">
        <f>2*ASIN(SQRT((SIN((HLOOKUP($A20,tablelatlon,2,FALSE)-'DATA ENTRY SHEET'!B$13)/2))^2+COS(HLOOKUP($A20,tablelatlon,2,FALSE))*COS('DATA ENTRY SHEET'!B$13)*(SIN((HLOOKUP($A20,tablelatlon,3,FALSE)-'DATA ENTRY SHEET'!B$14)/2))^2))*(60*180/PI())</f>
        <v>1636.9218585601157</v>
      </c>
      <c r="C21" s="128">
        <f>2*ASIN(SQRT((SIN((HLOOKUP($A20,tablelatlon,2,FALSE)-'DATA ENTRY SHEET'!C$13)/2))^2+COS(HLOOKUP($A20,tablelatlon,2,FALSE))*COS('DATA ENTRY SHEET'!C$13)*(SIN((HLOOKUP($A20,tablelatlon,3,FALSE)-'DATA ENTRY SHEET'!C$14)/2))^2))*(60*180/PI())</f>
        <v>1306.6039734555627</v>
      </c>
      <c r="D21" s="151">
        <f>2*ASIN(SQRT((SIN((HLOOKUP($A20,tablelatlon,2,FALSE)-'DATA ENTRY SHEET'!D$13)/2))^2+COS(HLOOKUP($A20,tablelatlon,2,FALSE))*COS('DATA ENTRY SHEET'!D$13)*(SIN((HLOOKUP($A20,tablelatlon,3,FALSE)-'DATA ENTRY SHEET'!D$14)/2))^2))*(60*180/PI())</f>
        <v>1100.7726307362352</v>
      </c>
      <c r="E21" s="128">
        <f>2*ASIN(SQRT((SIN((HLOOKUP($A20,tablelatlon,2,FALSE)-'DATA ENTRY SHEET'!E$13)/2))^2+COS(HLOOKUP($A20,tablelatlon,2,FALSE))*COS('DATA ENTRY SHEET'!E$13)*(SIN((HLOOKUP($A20,tablelatlon,3,FALSE)-'DATA ENTRY SHEET'!E$14)/2))^2))*(60*180/PI())</f>
        <v>889.6860071366254</v>
      </c>
      <c r="F21" s="151">
        <f>2*ASIN(SQRT((SIN((HLOOKUP($A20,tablelatlon,2,FALSE)-'DATA ENTRY SHEET'!F$13)/2))^2+COS(HLOOKUP($A20,tablelatlon,2,FALSE))*COS('DATA ENTRY SHEET'!F$13)*(SIN((HLOOKUP($A20,tablelatlon,3,FALSE)-'DATA ENTRY SHEET'!F$14)/2))^2))*(60*180/PI())</f>
        <v>673.7157505086127</v>
      </c>
      <c r="G21" s="128">
        <f>2*ASIN(SQRT((SIN((HLOOKUP($A20,tablelatlon,2,FALSE)-'DATA ENTRY SHEET'!G$13)/2))^2+COS(HLOOKUP($A20,tablelatlon,2,FALSE))*COS('DATA ENTRY SHEET'!G$13)*(SIN((HLOOKUP($A20,tablelatlon,3,FALSE)-'DATA ENTRY SHEET'!G$14)/2))^2))*(60*180/PI())</f>
        <v>453.218728687176</v>
      </c>
      <c r="H21" s="151">
        <f>2*ASIN(SQRT((SIN((HLOOKUP($A20,tablelatlon,2,FALSE)-'DATA ENTRY SHEET'!H$13)/2))^2+COS(HLOOKUP($A20,tablelatlon,2,FALSE))*COS('DATA ENTRY SHEET'!H$13)*(SIN((HLOOKUP($A20,tablelatlon,3,FALSE)-'DATA ENTRY SHEET'!H$14)/2))^2))*(60*180/PI())</f>
        <v>228.53732370485037</v>
      </c>
      <c r="I21" s="126">
        <f>2*ASIN(SQRT((SIN((HLOOKUP($A20,tablelatlon,2,FALSE)-'DATA ENTRY SHEET'!I$13)/2))^2+COS(HLOOKUP($A20,tablelatlon,2,FALSE))*COS('DATA ENTRY SHEET'!I$13)*(SIN((HLOOKUP($A20,tablelatlon,3,FALSE)-'DATA ENTRY SHEET'!I$14)/2))^2))*(60*180/PI())</f>
        <v>0</v>
      </c>
      <c r="J21" s="151">
        <f>2*ASIN(SQRT((SIN((HLOOKUP($A20,tablelatlon,2,FALSE)-'DATA ENTRY SHEET'!J$13)/2))^2+COS(HLOOKUP($A20,tablelatlon,2,FALSE))*COS('DATA ENTRY SHEET'!J$13)*(SIN((HLOOKUP($A20,tablelatlon,3,FALSE)-'DATA ENTRY SHEET'!J$14)/2))^2))*(60*180/PI())</f>
        <v>232.07790222828896</v>
      </c>
      <c r="K21" s="128">
        <f>2*ASIN(SQRT((SIN((HLOOKUP($A20,tablelatlon,2,FALSE)-'DATA ENTRY SHEET'!K$13)/2))^2+COS(HLOOKUP($A20,tablelatlon,2,FALSE))*COS('DATA ENTRY SHEET'!K$13)*(SIN((HLOOKUP($A20,tablelatlon,3,FALSE)-'DATA ENTRY SHEET'!K$14)/2))^2))*(60*180/PI())</f>
        <v>467.3931876657051</v>
      </c>
      <c r="L21" s="151">
        <f>2*ASIN(SQRT((SIN((HLOOKUP($A20,tablelatlon,2,FALSE)-'DATA ENTRY SHEET'!L$13)/2))^2+COS(HLOOKUP($A20,tablelatlon,2,FALSE))*COS('DATA ENTRY SHEET'!L$13)*(SIN((HLOOKUP($A20,tablelatlon,3,FALSE)-'DATA ENTRY SHEET'!L$14)/2))^2))*(60*180/PI())</f>
        <v>705.6536703993469</v>
      </c>
      <c r="M21" s="128">
        <f>2*ASIN(SQRT((SIN((HLOOKUP($A20,tablelatlon,2,FALSE)-'DATA ENTRY SHEET'!M$13)/2))^2+COS(HLOOKUP($A20,tablelatlon,2,FALSE))*COS('DATA ENTRY SHEET'!M$13)*(SIN((HLOOKUP($A20,tablelatlon,3,FALSE)-'DATA ENTRY SHEET'!M$14)/2))^2))*(60*180/PI())</f>
        <v>946.5769034229685</v>
      </c>
      <c r="N21" s="151">
        <f>2*ASIN(SQRT((SIN((HLOOKUP($A20,tablelatlon,2,FALSE)-'DATA ENTRY SHEET'!N$13)/2))^2+COS(HLOOKUP($A20,tablelatlon,2,FALSE))*COS('DATA ENTRY SHEET'!N$13)*(SIN((HLOOKUP($A20,tablelatlon,3,FALSE)-'DATA ENTRY SHEET'!N$14)/2))^2))*(60*180/PI())</f>
        <v>1189.8887860098487</v>
      </c>
      <c r="O21" s="128">
        <f>2*ASIN(SQRT((SIN((HLOOKUP($A20,tablelatlon,2,FALSE)-'DATA ENTRY SHEET'!O$13)/2))^2+COS(HLOOKUP($A20,tablelatlon,2,FALSE))*COS('DATA ENTRY SHEET'!O$13)*(SIN((HLOOKUP($A20,tablelatlon,3,FALSE)-'DATA ENTRY SHEET'!O$14)/2))^2))*(60*180/PI())</f>
        <v>1435.0918926046074</v>
      </c>
      <c r="P21" s="151">
        <f>2*ASIN(SQRT((SIN((HLOOKUP($A20,tablelatlon,2,FALSE)-'DATA ENTRY SHEET'!P$13)/2))^2+COS(HLOOKUP($A20,tablelatlon,2,FALSE))*COS('DATA ENTRY SHEET'!P$13)*(SIN((HLOOKUP($A20,tablelatlon,3,FALSE)-'DATA ENTRY SHEET'!P$14)/2))^2))*(60*180/PI())</f>
        <v>1682.614650671262</v>
      </c>
      <c r="Q21" s="128">
        <f>2*ASIN(SQRT((SIN((HLOOKUP($A20,tablelatlon,2,FALSE)-'DATA ENTRY SHEET'!Q$13)/2))^2+COS(HLOOKUP($A20,tablelatlon,2,FALSE))*COS('DATA ENTRY SHEET'!Q$13)*(SIN((HLOOKUP($A20,tablelatlon,3,FALSE)-'DATA ENTRY SHEET'!Q$14)/2))^2))*(60*180/PI())</f>
        <v>1931.5079678506315</v>
      </c>
      <c r="R21" s="151">
        <f>2*ASIN(SQRT((SIN((HLOOKUP($A20,tablelatlon,2,FALSE)-'DATA ENTRY SHEET'!R$13)/2))^2+COS(HLOOKUP($A20,tablelatlon,2,FALSE))*COS('DATA ENTRY SHEET'!R$13)*(SIN((HLOOKUP($A20,tablelatlon,3,FALSE)-'DATA ENTRY SHEET'!R$14)/2))^2))*(60*180/PI())</f>
        <v>2181.7449404199947</v>
      </c>
      <c r="S21" s="128">
        <f>2*ASIN(SQRT((SIN((HLOOKUP($A20,tablelatlon,2,FALSE)-'DATA ENTRY SHEET'!S$13)/2))^2+COS(HLOOKUP($A20,tablelatlon,2,FALSE))*COS('DATA ENTRY SHEET'!S$13)*(SIN((HLOOKUP($A20,tablelatlon,3,FALSE)-'DATA ENTRY SHEET'!S$14)/2))^2))*(60*180/PI())</f>
        <v>2433.067967934135</v>
      </c>
      <c r="T21" s="151">
        <f>2*ASIN(SQRT((SIN((HLOOKUP($A20,tablelatlon,2,FALSE)-'DATA ENTRY SHEET'!T$13)/2))^2+COS(HLOOKUP($A20,tablelatlon,2,FALSE))*COS('DATA ENTRY SHEET'!T$13)*(SIN((HLOOKUP($A20,tablelatlon,3,FALSE)-'DATA ENTRY SHEET'!T$14)/2))^2))*(60*180/PI())</f>
        <v>2685.2166293954824</v>
      </c>
      <c r="U21" s="128">
        <f>2*ASIN(SQRT((SIN((HLOOKUP($A20,tablelatlon,2,FALSE)-'DATA ENTRY SHEET'!U$13)/2))^2+COS(HLOOKUP($A20,tablelatlon,2,FALSE))*COS('DATA ENTRY SHEET'!U$13)*(SIN((HLOOKUP($A20,tablelatlon,3,FALSE)-'DATA ENTRY SHEET'!U$14)/2))^2))*(60*180/PI())</f>
        <v>2937.925146801512</v>
      </c>
      <c r="V21" s="128">
        <f>2*ASIN(SQRT((SIN((HLOOKUP($A20,tablelatlon,2,FALSE)-'DATA ENTRY SHEET'!V$13)/2))^2+COS(HLOOKUP($A20,tablelatlon,2,FALSE))*COS('DATA ENTRY SHEET'!V$13)*(SIN((HLOOKUP($A20,tablelatlon,3,FALSE)-'DATA ENTRY SHEET'!V$14)/2))^2))*(60*180/PI())</f>
        <v>3190.9195418979084</v>
      </c>
      <c r="W21" s="151">
        <f>2*ASIN(SQRT((SIN((HLOOKUP($A20,tablelatlon,2,FALSE)-'DATA ENTRY SHEET'!W$13)/2))^2+COS(HLOOKUP($A20,tablelatlon,2,FALSE))*COS('DATA ENTRY SHEET'!W$13)*(SIN((HLOOKUP($A20,tablelatlon,3,FALSE)-'DATA ENTRY SHEET'!W$14)/2))^2))*(60*180/PI())</f>
        <v>3443.9144173252794</v>
      </c>
      <c r="X21" s="152">
        <f>2*ASIN(SQRT((SIN((HLOOKUP($A20,tablelatlon,2,FALSE)-'DATA ENTRY SHEET'!X$13)/2))^2+COS(HLOOKUP($A20,tablelatlon,2,FALSE))*COS('DATA ENTRY SHEET'!X$13)*(SIN((HLOOKUP($A20,tablelatlon,3,FALSE)-'DATA ENTRY SHEET'!X$14)/2))^2))*(60*180/PI())</f>
        <v>3696.6092778090056</v>
      </c>
      <c r="Y21" s="131">
        <f>2*ASIN(SQRT((SIN((HLOOKUP($A20,tablelatlon,2,FALSE)-'DATA ENTRY SHEET'!Y$13)/2))^2+COS(HLOOKUP($A20,tablelatlon,2,FALSE))*COS('DATA ENTRY SHEET'!Y$13)*(SIN((HLOOKUP($A20,tablelatlon,3,FALSE)-'DATA ENTRY SHEET'!Y$14)/2))^2))*(60*180/PI())</f>
        <v>3948.684288785907</v>
      </c>
      <c r="Z21" s="153">
        <f>2*ASIN(SQRT((SIN((HLOOKUP($A20,tablelatlon,2,FALSE)-'DATA ENTRY SHEET'!Z$13)/2))^2+COS(HLOOKUP($A20,tablelatlon,2,FALSE))*COS('DATA ENTRY SHEET'!Z$13)*(SIN((HLOOKUP($A20,tablelatlon,3,FALSE)-'DATA ENTRY SHEET'!Z$14)/2))^2))*(60*180/PI())</f>
        <v>4199.795348586307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8.75" customHeight="1">
      <c r="A22" s="100">
        <f>+J4</f>
        <v>9</v>
      </c>
      <c r="B22" s="133">
        <f>(180/PI())*MOD(ATAN2(SIN('DATA ENTRY SHEET'!B$13)*COS(HLOOKUP($A22,tablelatlon,2,FALSE))-COS('DATA ENTRY SHEET'!B$13)*SIN(HLOOKUP($A22,tablelatlon,2,FALSE))*COS(HLOOKUP($A22,tablelatlon,3,FALSE)-'DATA ENTRY SHEET'!B$14),SIN(HLOOKUP($A22,tablelatlon,3,FALSE)-'DATA ENTRY SHEET'!B$14)*COS('DATA ENTRY SHEET'!B$13))-HLOOKUP($A22,tablelatlon,4,FALSE),2*PI())</f>
        <v>154.84139807001353</v>
      </c>
      <c r="C22" s="134">
        <f>(180/PI())*MOD(ATAN2(SIN('DATA ENTRY SHEET'!C$13)*COS(HLOOKUP($A22,tablelatlon,2,FALSE))-COS('DATA ENTRY SHEET'!C$13)*SIN(HLOOKUP($A22,tablelatlon,2,FALSE))*COS(HLOOKUP($A22,tablelatlon,3,FALSE)-'DATA ENTRY SHEET'!C$14),SIN(HLOOKUP($A22,tablelatlon,3,FALSE)-'DATA ENTRY SHEET'!C$14)*COS('DATA ENTRY SHEET'!C$13))-HLOOKUP($A22,tablelatlon,4,FALSE),2*PI())</f>
        <v>151.56919608052993</v>
      </c>
      <c r="D22" s="137">
        <f>(180/PI())*MOD(ATAN2(SIN('DATA ENTRY SHEET'!D$13)*COS(HLOOKUP($A22,tablelatlon,2,FALSE))-COS('DATA ENTRY SHEET'!D$13)*SIN(HLOOKUP($A22,tablelatlon,2,FALSE))*COS(HLOOKUP($A22,tablelatlon,3,FALSE)-'DATA ENTRY SHEET'!D$14),SIN(HLOOKUP($A22,tablelatlon,3,FALSE)-'DATA ENTRY SHEET'!D$14)*COS('DATA ENTRY SHEET'!D$13))-HLOOKUP($A22,tablelatlon,4,FALSE),2*PI())</f>
        <v>149.72247131693956</v>
      </c>
      <c r="E22" s="136">
        <f>(180/PI())*MOD(ATAN2(SIN('DATA ENTRY SHEET'!E$13)*COS(HLOOKUP($A22,tablelatlon,2,FALSE))-COS('DATA ENTRY SHEET'!E$13)*SIN(HLOOKUP($A22,tablelatlon,2,FALSE))*COS(HLOOKUP($A22,tablelatlon,3,FALSE)-'DATA ENTRY SHEET'!E$14),SIN(HLOOKUP($A22,tablelatlon,3,FALSE)-'DATA ENTRY SHEET'!E$14)*COS('DATA ENTRY SHEET'!E$13))-HLOOKUP($A22,tablelatlon,4,FALSE),2*PI())</f>
        <v>147.96033898984126</v>
      </c>
      <c r="F22" s="137">
        <f>(180/PI())*MOD(ATAN2(SIN('DATA ENTRY SHEET'!F$13)*COS(HLOOKUP($A22,tablelatlon,2,FALSE))-COS('DATA ENTRY SHEET'!F$13)*SIN(HLOOKUP($A22,tablelatlon,2,FALSE))*COS(HLOOKUP($A22,tablelatlon,3,FALSE)-'DATA ENTRY SHEET'!F$14),SIN(HLOOKUP($A22,tablelatlon,3,FALSE)-'DATA ENTRY SHEET'!F$14)*COS('DATA ENTRY SHEET'!F$13))-HLOOKUP($A22,tablelatlon,4,FALSE),2*PI())</f>
        <v>146.28047000060286</v>
      </c>
      <c r="G22" s="134">
        <f>(180/PI())*MOD(ATAN2(SIN('DATA ENTRY SHEET'!G$13)*COS(HLOOKUP($A22,tablelatlon,2,FALSE))-COS('DATA ENTRY SHEET'!G$13)*SIN(HLOOKUP($A22,tablelatlon,2,FALSE))*COS(HLOOKUP($A22,tablelatlon,3,FALSE)-'DATA ENTRY SHEET'!G$14),SIN(HLOOKUP($A22,tablelatlon,3,FALSE)-'DATA ENTRY SHEET'!G$14)*COS('DATA ENTRY SHEET'!G$13))-HLOOKUP($A22,tablelatlon,4,FALSE),2*PI())</f>
        <v>144.68059546920523</v>
      </c>
      <c r="H22" s="137">
        <f>(180/PI())*MOD(ATAN2(SIN('DATA ENTRY SHEET'!H$13)*COS(HLOOKUP($A22,tablelatlon,2,FALSE))-COS('DATA ENTRY SHEET'!H$13)*SIN(HLOOKUP($A22,tablelatlon,2,FALSE))*COS(HLOOKUP($A22,tablelatlon,3,FALSE)-'DATA ENTRY SHEET'!H$14),SIN(HLOOKUP($A22,tablelatlon,3,FALSE)-'DATA ENTRY SHEET'!H$14)*COS('DATA ENTRY SHEET'!H$13))-HLOOKUP($A22,tablelatlon,4,FALSE),2*PI())</f>
        <v>143.15854834640703</v>
      </c>
      <c r="I22" s="136">
        <f>(180/PI())*MOD(ATAN2(SIN('DATA ENTRY SHEET'!I$13)*COS(HLOOKUP($A22,tablelatlon,2,FALSE))-COS('DATA ENTRY SHEET'!I$13)*SIN(HLOOKUP($A22,tablelatlon,2,FALSE))*COS(HLOOKUP($A22,tablelatlon,3,FALSE)-'DATA ENTRY SHEET'!I$14),SIN(HLOOKUP($A22,tablelatlon,3,FALSE)-'DATA ENTRY SHEET'!I$14)*COS('DATA ENTRY SHEET'!I$13))-HLOOKUP($A22,tablelatlon,4,FALSE),2*PI())</f>
        <v>141.71229999374563</v>
      </c>
      <c r="J22" s="135">
        <f>$A22</f>
        <v>9</v>
      </c>
      <c r="K22" s="134">
        <f>(180/PI())*MOD(ATAN2(SIN('DATA ENTRY SHEET'!K$13)*COS(HLOOKUP($A22,tablelatlon,2,FALSE))-COS('DATA ENTRY SHEET'!K$13)*SIN(HLOOKUP($A22,tablelatlon,2,FALSE))*COS(HLOOKUP($A22,tablelatlon,3,FALSE)-'DATA ENTRY SHEET'!K$14),SIN(HLOOKUP($A22,tablelatlon,3,FALSE)-'DATA ENTRY SHEET'!K$14)*COS('DATA ENTRY SHEET'!K$13))-HLOOKUP($A22,tablelatlon,4,FALSE),2*PI())</f>
        <v>319.03996804168247</v>
      </c>
      <c r="L22" s="137">
        <f>(180/PI())*MOD(ATAN2(SIN('DATA ENTRY SHEET'!L$13)*COS(HLOOKUP($A22,tablelatlon,2,FALSE))-COS('DATA ENTRY SHEET'!L$13)*SIN(HLOOKUP($A22,tablelatlon,2,FALSE))*COS(HLOOKUP($A22,tablelatlon,3,FALSE)-'DATA ENTRY SHEET'!L$14),SIN(HLOOKUP($A22,tablelatlon,3,FALSE)-'DATA ENTRY SHEET'!L$14)*COS('DATA ENTRY SHEET'!L$13))-HLOOKUP($A22,tablelatlon,4,FALSE),2*PI())</f>
        <v>317.8107949416208</v>
      </c>
      <c r="M22" s="136">
        <f>(180/PI())*MOD(ATAN2(SIN('DATA ENTRY SHEET'!M$13)*COS(HLOOKUP($A22,tablelatlon,2,FALSE))-COS('DATA ENTRY SHEET'!M$13)*SIN(HLOOKUP($A22,tablelatlon,2,FALSE))*COS(HLOOKUP($A22,tablelatlon,3,FALSE)-'DATA ENTRY SHEET'!M$14),SIN(HLOOKUP($A22,tablelatlon,3,FALSE)-'DATA ENTRY SHEET'!M$14)*COS('DATA ENTRY SHEET'!M$13))-HLOOKUP($A22,tablelatlon,4,FALSE),2*PI())</f>
        <v>316.6512934351763</v>
      </c>
      <c r="N22" s="137">
        <f>(180/PI())*MOD(ATAN2(SIN('DATA ENTRY SHEET'!N$13)*COS(HLOOKUP($A22,tablelatlon,2,FALSE))-COS('DATA ENTRY SHEET'!N$13)*SIN(HLOOKUP($A22,tablelatlon,2,FALSE))*COS(HLOOKUP($A22,tablelatlon,3,FALSE)-'DATA ENTRY SHEET'!N$14),SIN(HLOOKUP($A22,tablelatlon,3,FALSE)-'DATA ENTRY SHEET'!N$14)*COS('DATA ENTRY SHEET'!N$13))-HLOOKUP($A22,tablelatlon,4,FALSE),2*PI())</f>
        <v>315.5605599529877</v>
      </c>
      <c r="O22" s="134">
        <f>(180/PI())*MOD(ATAN2(SIN('DATA ENTRY SHEET'!O$13)*COS(HLOOKUP($A22,tablelatlon,2,FALSE))-COS('DATA ENTRY SHEET'!O$13)*SIN(HLOOKUP($A22,tablelatlon,2,FALSE))*COS(HLOOKUP($A22,tablelatlon,3,FALSE)-'DATA ENTRY SHEET'!O$14),SIN(HLOOKUP($A22,tablelatlon,3,FALSE)-'DATA ENTRY SHEET'!O$14)*COS('DATA ENTRY SHEET'!O$13))-HLOOKUP($A22,tablelatlon,4,FALSE),2*PI())</f>
        <v>314.5523271393179</v>
      </c>
      <c r="P22" s="137">
        <f>(180/PI())*MOD(ATAN2(SIN('DATA ENTRY SHEET'!P$13)*COS(HLOOKUP($A22,tablelatlon,2,FALSE))-COS('DATA ENTRY SHEET'!P$13)*SIN(HLOOKUP($A22,tablelatlon,2,FALSE))*COS(HLOOKUP($A22,tablelatlon,3,FALSE)-'DATA ENTRY SHEET'!P$14),SIN(HLOOKUP($A22,tablelatlon,3,FALSE)-'DATA ENTRY SHEET'!P$14)*COS('DATA ENTRY SHEET'!P$13))-HLOOKUP($A22,tablelatlon,4,FALSE),2*PI())</f>
        <v>313.58331461478195</v>
      </c>
      <c r="Q22" s="136">
        <f>(180/PI())*MOD(ATAN2(SIN('DATA ENTRY SHEET'!Q$13)*COS(HLOOKUP($A22,tablelatlon,2,FALSE))-COS('DATA ENTRY SHEET'!Q$13)*SIN(HLOOKUP($A22,tablelatlon,2,FALSE))*COS(HLOOKUP($A22,tablelatlon,3,FALSE)-'DATA ENTRY SHEET'!Q$14),SIN(HLOOKUP($A22,tablelatlon,3,FALSE)-'DATA ENTRY SHEET'!Q$14)*COS('DATA ENTRY SHEET'!Q$13))-HLOOKUP($A22,tablelatlon,4,FALSE),2*PI())</f>
        <v>312.69660782687663</v>
      </c>
      <c r="R22" s="137">
        <f>(180/PI())*MOD(ATAN2(SIN('DATA ENTRY SHEET'!R$13)*COS(HLOOKUP($A22,tablelatlon,2,FALSE))-COS('DATA ENTRY SHEET'!R$13)*SIN(HLOOKUP($A22,tablelatlon,2,FALSE))*COS(HLOOKUP($A22,tablelatlon,3,FALSE)-'DATA ENTRY SHEET'!R$14),SIN(HLOOKUP($A22,tablelatlon,3,FALSE)-'DATA ENTRY SHEET'!R$14)*COS('DATA ENTRY SHEET'!R$13))-HLOOKUP($A22,tablelatlon,4,FALSE),2*PI())</f>
        <v>311.87833858717323</v>
      </c>
      <c r="S22" s="134">
        <f>(180/PI())*MOD(ATAN2(SIN('DATA ENTRY SHEET'!S$13)*COS(HLOOKUP($A22,tablelatlon,2,FALSE))-COS('DATA ENTRY SHEET'!S$13)*SIN(HLOOKUP($A22,tablelatlon,2,FALSE))*COS(HLOOKUP($A22,tablelatlon,3,FALSE)-'DATA ENTRY SHEET'!S$14),SIN(HLOOKUP($A22,tablelatlon,3,FALSE)-'DATA ENTRY SHEET'!S$14)*COS('DATA ENTRY SHEET'!S$13))-HLOOKUP($A22,tablelatlon,4,FALSE),2*PI())</f>
        <v>311.1293955502493</v>
      </c>
      <c r="T22" s="137">
        <f>(180/PI())*MOD(ATAN2(SIN('DATA ENTRY SHEET'!T$13)*COS(HLOOKUP($A22,tablelatlon,2,FALSE))-COS('DATA ENTRY SHEET'!T$13)*SIN(HLOOKUP($A22,tablelatlon,2,FALSE))*COS(HLOOKUP($A22,tablelatlon,3,FALSE)-'DATA ENTRY SHEET'!T$14),SIN(HLOOKUP($A22,tablelatlon,3,FALSE)-'DATA ENTRY SHEET'!T$14)*COS('DATA ENTRY SHEET'!T$13))-HLOOKUP($A22,tablelatlon,4,FALSE),2*PI())</f>
        <v>310.4511292288476</v>
      </c>
      <c r="U22" s="136">
        <f>(180/PI())*MOD(ATAN2(SIN('DATA ENTRY SHEET'!U$13)*COS(HLOOKUP($A22,tablelatlon,2,FALSE))-COS('DATA ENTRY SHEET'!U$13)*SIN(HLOOKUP($A22,tablelatlon,2,FALSE))*COS(HLOOKUP($A22,tablelatlon,3,FALSE)-'DATA ENTRY SHEET'!U$14),SIN(HLOOKUP($A22,tablelatlon,3,FALSE)-'DATA ENTRY SHEET'!U$14)*COS('DATA ENTRY SHEET'!U$13))-HLOOKUP($A22,tablelatlon,4,FALSE),2*PI())</f>
        <v>309.84539803881444</v>
      </c>
      <c r="V22" s="134">
        <f>(180/PI())*MOD(ATAN2(SIN('DATA ENTRY SHEET'!V$13)*COS(HLOOKUP($A22,tablelatlon,2,FALSE))-COS('DATA ENTRY SHEET'!V$13)*SIN(HLOOKUP($A22,tablelatlon,2,FALSE))*COS(HLOOKUP($A22,tablelatlon,3,FALSE)-'DATA ENTRY SHEET'!V$14),SIN(HLOOKUP($A22,tablelatlon,3,FALSE)-'DATA ENTRY SHEET'!V$14)*COS('DATA ENTRY SHEET'!V$13))-HLOOKUP($A22,tablelatlon,4,FALSE),2*PI())</f>
        <v>309.3146213868757</v>
      </c>
      <c r="W22" s="137">
        <f>(180/PI())*MOD(ATAN2(SIN('DATA ENTRY SHEET'!W$13)*COS(HLOOKUP($A22,tablelatlon,2,FALSE))-COS('DATA ENTRY SHEET'!W$13)*SIN(HLOOKUP($A22,tablelatlon,2,FALSE))*COS(HLOOKUP($A22,tablelatlon,3,FALSE)-'DATA ENTRY SHEET'!W$14),SIN(HLOOKUP($A22,tablelatlon,3,FALSE)-'DATA ENTRY SHEET'!W$14)*COS('DATA ENTRY SHEET'!W$13))-HLOOKUP($A22,tablelatlon,4,FALSE),2*PI())</f>
        <v>308.86184091544663</v>
      </c>
      <c r="X22" s="138">
        <f>(180/PI())*MOD(ATAN2(SIN('DATA ENTRY SHEET'!X$13)*COS(HLOOKUP($A22,tablelatlon,2,FALSE))-COS('DATA ENTRY SHEET'!X$13)*SIN(HLOOKUP($A22,tablelatlon,2,FALSE))*COS(HLOOKUP($A22,tablelatlon,3,FALSE)-'DATA ENTRY SHEET'!X$14),SIN(HLOOKUP($A22,tablelatlon,3,FALSE)-'DATA ENTRY SHEET'!X$14)*COS('DATA ENTRY SHEET'!X$13))-HLOOKUP($A22,tablelatlon,4,FALSE),2*PI())</f>
        <v>308.4907910188442</v>
      </c>
      <c r="Y22" s="139">
        <f>(180/PI())*MOD(ATAN2(SIN('DATA ENTRY SHEET'!Y$13)*COS(HLOOKUP($A22,tablelatlon,2,FALSE))-COS('DATA ENTRY SHEET'!Y$13)*SIN(HLOOKUP($A22,tablelatlon,2,FALSE))*COS(HLOOKUP($A22,tablelatlon,3,FALSE)-'DATA ENTRY SHEET'!Y$14),SIN(HLOOKUP($A22,tablelatlon,3,FALSE)-'DATA ENTRY SHEET'!Y$14)*COS('DATA ENTRY SHEET'!Y$13))-HLOOKUP($A22,tablelatlon,4,FALSE),2*PI())</f>
        <v>308.20597967596126</v>
      </c>
      <c r="Z22" s="140">
        <f>(180/PI())*MOD(ATAN2(SIN('DATA ENTRY SHEET'!Z$13)*COS(HLOOKUP($A22,tablelatlon,2,FALSE))-COS('DATA ENTRY SHEET'!Z$13)*SIN(HLOOKUP($A22,tablelatlon,2,FALSE))*COS(HLOOKUP($A22,tablelatlon,3,FALSE)-'DATA ENTRY SHEET'!Z$14),SIN(HLOOKUP($A22,tablelatlon,3,FALSE)-'DATA ENTRY SHEET'!Z$14)*COS('DATA ENTRY SHEET'!Z$13))-HLOOKUP($A22,tablelatlon,4,FALSE),2*PI())</f>
        <v>308.0127804513959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8.75" customHeight="1">
      <c r="A23" s="154" t="s">
        <v>0</v>
      </c>
      <c r="B23" s="142">
        <f>2*ASIN(SQRT((SIN((HLOOKUP($A22,tablelatlon,2,FALSE)-'DATA ENTRY SHEET'!B$13)/2))^2+COS(HLOOKUP($A22,tablelatlon,2,FALSE))*COS('DATA ENTRY SHEET'!B$13)*(SIN((HLOOKUP($A22,tablelatlon,3,FALSE)-'DATA ENTRY SHEET'!B$14)/2))^2))*(60*180/PI())</f>
        <v>1862.1683103729579</v>
      </c>
      <c r="C23" s="110">
        <f>2*ASIN(SQRT((SIN((HLOOKUP($A22,tablelatlon,2,FALSE)-'DATA ENTRY SHEET'!C$13)/2))^2+COS(HLOOKUP($A22,tablelatlon,2,FALSE))*COS('DATA ENTRY SHEET'!C$13)*(SIN((HLOOKUP($A22,tablelatlon,3,FALSE)-'DATA ENTRY SHEET'!C$14)/2))^2))*(60*180/PI())</f>
        <v>1534.6922624059287</v>
      </c>
      <c r="D23" s="111">
        <f>2*ASIN(SQRT((SIN((HLOOKUP($A22,tablelatlon,2,FALSE)-'DATA ENTRY SHEET'!D$13)/2))^2+COS(HLOOKUP($A22,tablelatlon,2,FALSE))*COS('DATA ENTRY SHEET'!D$13)*(SIN((HLOOKUP($A22,tablelatlon,3,FALSE)-'DATA ENTRY SHEET'!D$14)/2))^2))*(60*180/PI())</f>
        <v>1330.1348662110863</v>
      </c>
      <c r="E23" s="112">
        <f>2*ASIN(SQRT((SIN((HLOOKUP($A22,tablelatlon,2,FALSE)-'DATA ENTRY SHEET'!E$13)/2))^2+COS(HLOOKUP($A22,tablelatlon,2,FALSE))*COS('DATA ENTRY SHEET'!E$13)*(SIN((HLOOKUP($A22,tablelatlon,3,FALSE)-'DATA ENTRY SHEET'!E$14)/2))^2))*(60*180/PI())</f>
        <v>1120.0394936833925</v>
      </c>
      <c r="F23" s="111">
        <f>2*ASIN(SQRT((SIN((HLOOKUP($A22,tablelatlon,2,FALSE)-'DATA ENTRY SHEET'!F$13)/2))^2+COS(HLOOKUP($A22,tablelatlon,2,FALSE))*COS('DATA ENTRY SHEET'!F$13)*(SIN((HLOOKUP($A22,tablelatlon,3,FALSE)-'DATA ENTRY SHEET'!F$14)/2))^2))*(60*180/PI())</f>
        <v>904.8086570134149</v>
      </c>
      <c r="G23" s="110">
        <f>2*ASIN(SQRT((SIN((HLOOKUP($A22,tablelatlon,2,FALSE)-'DATA ENTRY SHEET'!G$13)/2))^2+COS(HLOOKUP($A22,tablelatlon,2,FALSE))*COS('DATA ENTRY SHEET'!G$13)*(SIN((HLOOKUP($A22,tablelatlon,3,FALSE)-'DATA ENTRY SHEET'!G$14)/2))^2))*(60*180/PI())</f>
        <v>684.8280061543862</v>
      </c>
      <c r="H23" s="111">
        <f>2*ASIN(SQRT((SIN((HLOOKUP($A22,tablelatlon,2,FALSE)-'DATA ENTRY SHEET'!H$13)/2))^2+COS(HLOOKUP($A22,tablelatlon,2,FALSE))*COS('DATA ENTRY SHEET'!H$13)*(SIN((HLOOKUP($A22,tablelatlon,3,FALSE)-'DATA ENTRY SHEET'!H$14)/2))^2))*(60*180/PI())</f>
        <v>460.46666867776474</v>
      </c>
      <c r="I23" s="112">
        <f>2*ASIN(SQRT((SIN((HLOOKUP($A22,tablelatlon,2,FALSE)-'DATA ENTRY SHEET'!I$13)/2))^2+COS(HLOOKUP($A22,tablelatlon,2,FALSE))*COS('DATA ENTRY SHEET'!I$13)*(SIN((HLOOKUP($A22,tablelatlon,3,FALSE)-'DATA ENTRY SHEET'!I$14)/2))^2))*(60*180/PI())</f>
        <v>232.07790222828896</v>
      </c>
      <c r="J23" s="143">
        <f>2*ASIN(SQRT((SIN((HLOOKUP($A22,tablelatlon,2,FALSE)-'DATA ENTRY SHEET'!J$13)/2))^2+COS(HLOOKUP($A22,tablelatlon,2,FALSE))*COS('DATA ENTRY SHEET'!J$13)*(SIN((HLOOKUP($A22,tablelatlon,3,FALSE)-'DATA ENTRY SHEET'!J$14)/2))^2))*(60*180/PI())</f>
        <v>0</v>
      </c>
      <c r="K23" s="110">
        <f>2*ASIN(SQRT((SIN((HLOOKUP($A22,tablelatlon,2,FALSE)-'DATA ENTRY SHEET'!K$13)/2))^2+COS(HLOOKUP($A22,tablelatlon,2,FALSE))*COS('DATA ENTRY SHEET'!K$13)*(SIN((HLOOKUP($A22,tablelatlon,3,FALSE)-'DATA ENTRY SHEET'!K$14)/2))^2))*(60*180/PI())</f>
        <v>235.44259874634054</v>
      </c>
      <c r="L23" s="111">
        <f>2*ASIN(SQRT((SIN((HLOOKUP($A22,tablelatlon,2,FALSE)-'DATA ENTRY SHEET'!L$13)/2))^2+COS(HLOOKUP($A22,tablelatlon,2,FALSE))*COS('DATA ENTRY SHEET'!L$13)*(SIN((HLOOKUP($A22,tablelatlon,3,FALSE)-'DATA ENTRY SHEET'!L$14)/2))^2))*(60*180/PI())</f>
        <v>473.93803008759437</v>
      </c>
      <c r="M23" s="112">
        <f>2*ASIN(SQRT((SIN((HLOOKUP($A22,tablelatlon,2,FALSE)-'DATA ENTRY SHEET'!M$13)/2))^2+COS(HLOOKUP($A22,tablelatlon,2,FALSE))*COS('DATA ENTRY SHEET'!M$13)*(SIN((HLOOKUP($A22,tablelatlon,3,FALSE)-'DATA ENTRY SHEET'!M$14)/2))^2))*(60*180/PI())</f>
        <v>715.1855854522877</v>
      </c>
      <c r="N23" s="111">
        <f>2*ASIN(SQRT((SIN((HLOOKUP($A22,tablelatlon,2,FALSE)-'DATA ENTRY SHEET'!N$13)/2))^2+COS(HLOOKUP($A22,tablelatlon,2,FALSE))*COS('DATA ENTRY SHEET'!N$13)*(SIN((HLOOKUP($A22,tablelatlon,3,FALSE)-'DATA ENTRY SHEET'!N$14)/2))^2))*(60*180/PI())</f>
        <v>958.8941674175713</v>
      </c>
      <c r="O23" s="110">
        <f>2*ASIN(SQRT((SIN((HLOOKUP($A22,tablelatlon,2,FALSE)-'DATA ENTRY SHEET'!O$13)/2))^2+COS(HLOOKUP($A22,tablelatlon,2,FALSE))*COS('DATA ENTRY SHEET'!O$13)*(SIN((HLOOKUP($A22,tablelatlon,3,FALSE)-'DATA ENTRY SHEET'!O$14)/2))^2))*(60*180/PI())</f>
        <v>1204.5442883298936</v>
      </c>
      <c r="P23" s="111">
        <f>2*ASIN(SQRT((SIN((HLOOKUP($A22,tablelatlon,2,FALSE)-'DATA ENTRY SHEET'!P$13)/2))^2+COS(HLOOKUP($A22,tablelatlon,2,FALSE))*COS('DATA ENTRY SHEET'!P$13)*(SIN((HLOOKUP($A22,tablelatlon,3,FALSE)-'DATA ENTRY SHEET'!P$14)/2))^2))*(60*180/PI())</f>
        <v>1452.5680008556628</v>
      </c>
      <c r="Q23" s="112">
        <f>2*ASIN(SQRT((SIN((HLOOKUP($A22,tablelatlon,2,FALSE)-'DATA ENTRY SHEET'!Q$13)/2))^2+COS(HLOOKUP($A22,tablelatlon,2,FALSE))*COS('DATA ENTRY SHEET'!Q$13)*(SIN((HLOOKUP($A22,tablelatlon,3,FALSE)-'DATA ENTRY SHEET'!Q$14)/2))^2))*(60*180/PI())</f>
        <v>1701.9835852716449</v>
      </c>
      <c r="R23" s="111">
        <f>2*ASIN(SQRT((SIN((HLOOKUP($A22,tablelatlon,2,FALSE)-'DATA ENTRY SHEET'!R$13)/2))^2+COS(HLOOKUP($A22,tablelatlon,2,FALSE))*COS('DATA ENTRY SHEET'!R$13)*(SIN((HLOOKUP($A22,tablelatlon,3,FALSE)-'DATA ENTRY SHEET'!R$14)/2))^2))*(60*180/PI())</f>
        <v>1952.7569230271308</v>
      </c>
      <c r="S23" s="110">
        <f>2*ASIN(SQRT((SIN((HLOOKUP($A22,tablelatlon,2,FALSE)-'DATA ENTRY SHEET'!S$13)/2))^2+COS(HLOOKUP($A22,tablelatlon,2,FALSE))*COS('DATA ENTRY SHEET'!S$13)*(SIN((HLOOKUP($A22,tablelatlon,3,FALSE)-'DATA ENTRY SHEET'!S$14)/2))^2))*(60*180/PI())</f>
        <v>2204.6175872507224</v>
      </c>
      <c r="T23" s="111">
        <f>2*ASIN(SQRT((SIN((HLOOKUP($A22,tablelatlon,2,FALSE)-'DATA ENTRY SHEET'!T$13)/2))^2+COS(HLOOKUP($A22,tablelatlon,2,FALSE))*COS('DATA ENTRY SHEET'!T$13)*(SIN((HLOOKUP($A22,tablelatlon,3,FALSE)-'DATA ENTRY SHEET'!T$14)/2))^2))*(60*180/PI())</f>
        <v>2457.292784947121</v>
      </c>
      <c r="U23" s="112">
        <f>2*ASIN(SQRT((SIN((HLOOKUP($A22,tablelatlon,2,FALSE)-'DATA ENTRY SHEET'!U$13)/2))^2+COS(HLOOKUP($A22,tablelatlon,2,FALSE))*COS('DATA ENTRY SHEET'!U$13)*(SIN((HLOOKUP($A22,tablelatlon,3,FALSE)-'DATA ENTRY SHEET'!U$14)/2))^2))*(60*180/PI())</f>
        <v>2710.504719993843</v>
      </c>
      <c r="V23" s="110">
        <f>2*ASIN(SQRT((SIN((HLOOKUP($A22,tablelatlon,2,FALSE)-'DATA ENTRY SHEET'!V$13)/2))^2+COS(HLOOKUP($A22,tablelatlon,2,FALSE))*COS('DATA ENTRY SHEET'!V$13)*(SIN((HLOOKUP($A22,tablelatlon,3,FALSE)-'DATA ENTRY SHEET'!V$14)/2))^2))*(60*180/PI())</f>
        <v>2963.9676660074924</v>
      </c>
      <c r="W23" s="111">
        <f>2*ASIN(SQRT((SIN((HLOOKUP($A22,tablelatlon,2,FALSE)-'DATA ENTRY SHEET'!W$13)/2))^2+COS(HLOOKUP($A22,tablelatlon,2,FALSE))*COS('DATA ENTRY SHEET'!W$13)*(SIN((HLOOKUP($A22,tablelatlon,3,FALSE)-'DATA ENTRY SHEET'!W$14)/2))^2))*(60*180/PI())</f>
        <v>3217.3846850325485</v>
      </c>
      <c r="X23" s="113">
        <f>2*ASIN(SQRT((SIN((HLOOKUP($A22,tablelatlon,2,FALSE)-'DATA ENTRY SHEET'!X$13)/2))^2+COS(HLOOKUP($A22,tablelatlon,2,FALSE))*COS('DATA ENTRY SHEET'!X$13)*(SIN((HLOOKUP($A22,tablelatlon,3,FALSE)-'DATA ENTRY SHEET'!X$14)/2))^2))*(60*180/PI())</f>
        <v>3470.4439144947764</v>
      </c>
      <c r="Y23" s="114">
        <f>2*ASIN(SQRT((SIN((HLOOKUP($A22,tablelatlon,2,FALSE)-'DATA ENTRY SHEET'!Y$13)/2))^2+COS(HLOOKUP($A22,tablelatlon,2,FALSE))*COS('DATA ENTRY SHEET'!Y$13)*(SIN((HLOOKUP($A22,tablelatlon,3,FALSE)-'DATA ENTRY SHEET'!Y$14)/2))^2))*(60*180/PI())</f>
        <v>3722.814329451656</v>
      </c>
      <c r="Z23" s="115">
        <f>2*ASIN(SQRT((SIN((HLOOKUP($A22,tablelatlon,2,FALSE)-'DATA ENTRY SHEET'!Z$13)/2))^2+COS(HLOOKUP($A22,tablelatlon,2,FALSE))*COS('DATA ENTRY SHEET'!Z$13)*(SIN((HLOOKUP($A22,tablelatlon,3,FALSE)-'DATA ENTRY SHEET'!Z$14)/2))^2))*(60*180/PI())</f>
        <v>3974.1408698236974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18.75" customHeight="1">
      <c r="A24" s="155">
        <f>+K4</f>
        <v>10</v>
      </c>
      <c r="B24" s="117">
        <f>(180/PI())*MOD(ATAN2(SIN('DATA ENTRY SHEET'!B$13)*COS(HLOOKUP($A24,tablelatlon,2,FALSE))-COS('DATA ENTRY SHEET'!B$13)*SIN(HLOOKUP($A24,tablelatlon,2,FALSE))*COS(HLOOKUP($A24,tablelatlon,3,FALSE)-'DATA ENTRY SHEET'!B$14),SIN(HLOOKUP($A24,tablelatlon,3,FALSE)-'DATA ENTRY SHEET'!B$14)*COS('DATA ENTRY SHEET'!B$13))-HLOOKUP($A24,tablelatlon,4,FALSE),2*PI())</f>
        <v>154.88376719502614</v>
      </c>
      <c r="C24" s="121">
        <f>(180/PI())*MOD(ATAN2(SIN('DATA ENTRY SHEET'!C$13)*COS(HLOOKUP($A24,tablelatlon,2,FALSE))-COS('DATA ENTRY SHEET'!C$13)*SIN(HLOOKUP($A24,tablelatlon,2,FALSE))*COS(HLOOKUP($A24,tablelatlon,3,FALSE)-'DATA ENTRY SHEET'!C$14),SIN(HLOOKUP($A24,tablelatlon,3,FALSE)-'DATA ENTRY SHEET'!C$14)*COS('DATA ENTRY SHEET'!C$13))-HLOOKUP($A24,tablelatlon,4,FALSE),2*PI())</f>
        <v>151.6447841519651</v>
      </c>
      <c r="D24" s="119">
        <f>(180/PI())*MOD(ATAN2(SIN('DATA ENTRY SHEET'!D$13)*COS(HLOOKUP($A24,tablelatlon,2,FALSE))-COS('DATA ENTRY SHEET'!D$13)*SIN(HLOOKUP($A24,tablelatlon,2,FALSE))*COS(HLOOKUP($A24,tablelatlon,3,FALSE)-'DATA ENTRY SHEET'!D$14),SIN(HLOOKUP($A24,tablelatlon,3,FALSE)-'DATA ENTRY SHEET'!D$14)*COS('DATA ENTRY SHEET'!D$13))-HLOOKUP($A24,tablelatlon,4,FALSE),2*PI())</f>
        <v>149.82251219337894</v>
      </c>
      <c r="E24" s="120">
        <f>(180/PI())*MOD(ATAN2(SIN('DATA ENTRY SHEET'!E$13)*COS(HLOOKUP($A24,tablelatlon,2,FALSE))-COS('DATA ENTRY SHEET'!E$13)*SIN(HLOOKUP($A24,tablelatlon,2,FALSE))*COS(HLOOKUP($A24,tablelatlon,3,FALSE)-'DATA ENTRY SHEET'!E$14),SIN(HLOOKUP($A24,tablelatlon,3,FALSE)-'DATA ENTRY SHEET'!E$14)*COS('DATA ENTRY SHEET'!E$13))-HLOOKUP($A24,tablelatlon,4,FALSE),2*PI())</f>
        <v>148.08815501527988</v>
      </c>
      <c r="F24" s="119">
        <f>(180/PI())*MOD(ATAN2(SIN('DATA ENTRY SHEET'!F$13)*COS(HLOOKUP($A24,tablelatlon,2,FALSE))-COS('DATA ENTRY SHEET'!F$13)*SIN(HLOOKUP($A24,tablelatlon,2,FALSE))*COS(HLOOKUP($A24,tablelatlon,3,FALSE)-'DATA ENTRY SHEET'!F$14),SIN(HLOOKUP($A24,tablelatlon,3,FALSE)-'DATA ENTRY SHEET'!F$14)*COS('DATA ENTRY SHEET'!F$13))-HLOOKUP($A24,tablelatlon,4,FALSE),2*PI())</f>
        <v>146.43929121558855</v>
      </c>
      <c r="G24" s="121">
        <f>(180/PI())*MOD(ATAN2(SIN('DATA ENTRY SHEET'!G$13)*COS(HLOOKUP($A24,tablelatlon,2,FALSE))-COS('DATA ENTRY SHEET'!G$13)*SIN(HLOOKUP($A24,tablelatlon,2,FALSE))*COS(HLOOKUP($A24,tablelatlon,3,FALSE)-'DATA ENTRY SHEET'!G$14),SIN(HLOOKUP($A24,tablelatlon,3,FALSE)-'DATA ENTRY SHEET'!G$14)*COS('DATA ENTRY SHEET'!G$13))-HLOOKUP($A24,tablelatlon,4,FALSE),2*PI())</f>
        <v>144.8735383939256</v>
      </c>
      <c r="H24" s="119">
        <f>(180/PI())*MOD(ATAN2(SIN('DATA ENTRY SHEET'!H$13)*COS(HLOOKUP($A24,tablelatlon,2,FALSE))-COS('DATA ENTRY SHEET'!H$13)*SIN(HLOOKUP($A24,tablelatlon,2,FALSE))*COS(HLOOKUP($A24,tablelatlon,3,FALSE)-'DATA ENTRY SHEET'!H$14),SIN(HLOOKUP($A24,tablelatlon,3,FALSE)-'DATA ENTRY SHEET'!H$14)*COS('DATA ENTRY SHEET'!H$13))-HLOOKUP($A24,tablelatlon,4,FALSE),2*PI())</f>
        <v>143.38860165894684</v>
      </c>
      <c r="I24" s="120">
        <f>(180/PI())*MOD(ATAN2(SIN('DATA ENTRY SHEET'!I$13)*COS(HLOOKUP($A24,tablelatlon,2,FALSE))-COS('DATA ENTRY SHEET'!I$13)*SIN(HLOOKUP($A24,tablelatlon,2,FALSE))*COS(HLOOKUP($A24,tablelatlon,3,FALSE)-'DATA ENTRY SHEET'!I$14),SIN(HLOOKUP($A24,tablelatlon,3,FALSE)-'DATA ENTRY SHEET'!I$14)*COS('DATA ENTRY SHEET'!I$13))-HLOOKUP($A24,tablelatlon,4,FALSE),2*PI())</f>
        <v>141.98231570589198</v>
      </c>
      <c r="J24" s="119">
        <f>(180/PI())*MOD(ATAN2(SIN('DATA ENTRY SHEET'!J$13)*COS(HLOOKUP($A24,tablelatlon,2,FALSE))-COS('DATA ENTRY SHEET'!J$13)*SIN(HLOOKUP($A24,tablelatlon,2,FALSE))*COS(HLOOKUP($A24,tablelatlon,3,FALSE)-'DATA ENTRY SHEET'!J$14),SIN(HLOOKUP($A24,tablelatlon,3,FALSE)-'DATA ENTRY SHEET'!J$14)*COS('DATA ENTRY SHEET'!J$13))-HLOOKUP($A24,tablelatlon,4,FALSE),2*PI())</f>
        <v>140.6526814173417</v>
      </c>
      <c r="K24" s="118">
        <f>$A24</f>
        <v>10</v>
      </c>
      <c r="L24" s="119">
        <f>(180/PI())*MOD(ATAN2(SIN('DATA ENTRY SHEET'!L$13)*COS(HLOOKUP($A24,tablelatlon,2,FALSE))-COS('DATA ENTRY SHEET'!L$13)*SIN(HLOOKUP($A24,tablelatlon,2,FALSE))*COS(HLOOKUP($A24,tablelatlon,3,FALSE)-'DATA ENTRY SHEET'!L$14),SIN(HLOOKUP($A24,tablelatlon,3,FALSE)-'DATA ENTRY SHEET'!L$14)*COS('DATA ENTRY SHEET'!L$13))-HLOOKUP($A24,tablelatlon,4,FALSE),2*PI())</f>
        <v>318.2163917719994</v>
      </c>
      <c r="M24" s="120">
        <f>(180/PI())*MOD(ATAN2(SIN('DATA ENTRY SHEET'!M$13)*COS(HLOOKUP($A24,tablelatlon,2,FALSE))-COS('DATA ENTRY SHEET'!M$13)*SIN(HLOOKUP($A24,tablelatlon,2,FALSE))*COS(HLOOKUP($A24,tablelatlon,3,FALSE)-'DATA ENTRY SHEET'!M$14),SIN(HLOOKUP($A24,tablelatlon,3,FALSE)-'DATA ENTRY SHEET'!M$14)*COS('DATA ENTRY SHEET'!M$13))-HLOOKUP($A24,tablelatlon,4,FALSE),2*PI())</f>
        <v>317.1068424136992</v>
      </c>
      <c r="N24" s="119">
        <f>(180/PI())*MOD(ATAN2(SIN('DATA ENTRY SHEET'!N$13)*COS(HLOOKUP($A24,tablelatlon,2,FALSE))-COS('DATA ENTRY SHEET'!N$13)*SIN(HLOOKUP($A24,tablelatlon,2,FALSE))*COS(HLOOKUP($A24,tablelatlon,3,FALSE)-'DATA ENTRY SHEET'!N$14),SIN(HLOOKUP($A24,tablelatlon,3,FALSE)-'DATA ENTRY SHEET'!N$14)*COS('DATA ENTRY SHEET'!N$13))-HLOOKUP($A24,tablelatlon,4,FALSE),2*PI())</f>
        <v>316.0682080435477</v>
      </c>
      <c r="O24" s="121">
        <f>(180/PI())*MOD(ATAN2(SIN('DATA ENTRY SHEET'!O$13)*COS(HLOOKUP($A24,tablelatlon,2,FALSE))-COS('DATA ENTRY SHEET'!O$13)*SIN(HLOOKUP($A24,tablelatlon,2,FALSE))*COS(HLOOKUP($A24,tablelatlon,3,FALSE)-'DATA ENTRY SHEET'!O$14),SIN(HLOOKUP($A24,tablelatlon,3,FALSE)-'DATA ENTRY SHEET'!O$14)*COS('DATA ENTRY SHEET'!O$13))-HLOOKUP($A24,tablelatlon,4,FALSE),2*PI())</f>
        <v>315.1171464934243</v>
      </c>
      <c r="P24" s="119">
        <f>(180/PI())*MOD(ATAN2(SIN('DATA ENTRY SHEET'!P$13)*COS(HLOOKUP($A24,tablelatlon,2,FALSE))-COS('DATA ENTRY SHEET'!P$13)*SIN(HLOOKUP($A24,tablelatlon,2,FALSE))*COS(HLOOKUP($A24,tablelatlon,3,FALSE)-'DATA ENTRY SHEET'!P$14),SIN(HLOOKUP($A24,tablelatlon,3,FALSE)-'DATA ENTRY SHEET'!P$14)*COS('DATA ENTRY SHEET'!P$13))-HLOOKUP($A24,tablelatlon,4,FALSE),2*PI())</f>
        <v>314.20105654153014</v>
      </c>
      <c r="Q24" s="120">
        <f>(180/PI())*MOD(ATAN2(SIN('DATA ENTRY SHEET'!Q$13)*COS(HLOOKUP($A24,tablelatlon,2,FALSE))-COS('DATA ENTRY SHEET'!Q$13)*SIN(HLOOKUP($A24,tablelatlon,2,FALSE))*COS(HLOOKUP($A24,tablelatlon,3,FALSE)-'DATA ENTRY SHEET'!Q$14),SIN(HLOOKUP($A24,tablelatlon,3,FALSE)-'DATA ENTRY SHEET'!Q$14)*COS('DATA ENTRY SHEET'!Q$13))-HLOOKUP($A24,tablelatlon,4,FALSE),2*PI())</f>
        <v>313.372072110891</v>
      </c>
      <c r="R24" s="119">
        <f>(180/PI())*MOD(ATAN2(SIN('DATA ENTRY SHEET'!R$13)*COS(HLOOKUP($A24,tablelatlon,2,FALSE))-COS('DATA ENTRY SHEET'!R$13)*SIN(HLOOKUP($A24,tablelatlon,2,FALSE))*COS(HLOOKUP($A24,tablelatlon,3,FALSE)-'DATA ENTRY SHEET'!R$14),SIN(HLOOKUP($A24,tablelatlon,3,FALSE)-'DATA ENTRY SHEET'!R$14)*COS('DATA ENTRY SHEET'!R$13))-HLOOKUP($A24,tablelatlon,4,FALSE),2*PI())</f>
        <v>312.6131233780405</v>
      </c>
      <c r="S24" s="121">
        <f>(180/PI())*MOD(ATAN2(SIN('DATA ENTRY SHEET'!S$13)*COS(HLOOKUP($A24,tablelatlon,2,FALSE))-COS('DATA ENTRY SHEET'!S$13)*SIN(HLOOKUP($A24,tablelatlon,2,FALSE))*COS(HLOOKUP($A24,tablelatlon,3,FALSE)-'DATA ENTRY SHEET'!S$14),SIN(HLOOKUP($A24,tablelatlon,3,FALSE)-'DATA ENTRY SHEET'!S$14)*COS('DATA ENTRY SHEET'!S$13))-HLOOKUP($A24,tablelatlon,4,FALSE),2*PI())</f>
        <v>311.92495263145634</v>
      </c>
      <c r="T24" s="119">
        <f>(180/PI())*MOD(ATAN2(SIN('DATA ENTRY SHEET'!T$13)*COS(HLOOKUP($A24,tablelatlon,2,FALSE))-COS('DATA ENTRY SHEET'!T$13)*SIN(HLOOKUP($A24,tablelatlon,2,FALSE))*COS(HLOOKUP($A24,tablelatlon,3,FALSE)-'DATA ENTRY SHEET'!T$14),SIN(HLOOKUP($A24,tablelatlon,3,FALSE)-'DATA ENTRY SHEET'!T$14)*COS('DATA ENTRY SHEET'!T$13))-HLOOKUP($A24,tablelatlon,4,FALSE),2*PI())</f>
        <v>311.3087535904467</v>
      </c>
      <c r="U24" s="120">
        <f>(180/PI())*MOD(ATAN2(SIN('DATA ENTRY SHEET'!U$13)*COS(HLOOKUP($A24,tablelatlon,2,FALSE))-COS('DATA ENTRY SHEET'!U$13)*SIN(HLOOKUP($A24,tablelatlon,2,FALSE))*COS(HLOOKUP($A24,tablelatlon,3,FALSE)-'DATA ENTRY SHEET'!U$14),SIN(HLOOKUP($A24,tablelatlon,3,FALSE)-'DATA ENTRY SHEET'!U$14)*COS('DATA ENTRY SHEET'!U$13))-HLOOKUP($A24,tablelatlon,4,FALSE),2*PI())</f>
        <v>310.7662124632518</v>
      </c>
      <c r="V24" s="121">
        <f>(180/PI())*MOD(ATAN2(SIN('DATA ENTRY SHEET'!V$13)*COS(HLOOKUP($A24,tablelatlon,2,FALSE))-COS('DATA ENTRY SHEET'!V$13)*SIN(HLOOKUP($A24,tablelatlon,2,FALSE))*COS(HLOOKUP($A24,tablelatlon,3,FALSE)-'DATA ENTRY SHEET'!V$14),SIN(HLOOKUP($A24,tablelatlon,3,FALSE)-'DATA ENTRY SHEET'!V$14)*COS('DATA ENTRY SHEET'!V$13))-HLOOKUP($A24,tablelatlon,4,FALSE),2*PI())</f>
        <v>310.2995548586269</v>
      </c>
      <c r="W24" s="119">
        <f>(180/PI())*MOD(ATAN2(SIN('DATA ENTRY SHEET'!W$13)*COS(HLOOKUP($A24,tablelatlon,2,FALSE))-COS('DATA ENTRY SHEET'!W$13)*SIN(HLOOKUP($A24,tablelatlon,2,FALSE))*COS(HLOOKUP($A24,tablelatlon,3,FALSE)-'DATA ENTRY SHEET'!W$14),SIN(HLOOKUP($A24,tablelatlon,3,FALSE)-'DATA ENTRY SHEET'!W$14)*COS('DATA ENTRY SHEET'!W$13))-HLOOKUP($A24,tablelatlon,4,FALSE),2*PI())</f>
        <v>309.9115994115903</v>
      </c>
      <c r="X24" s="122">
        <f>(180/PI())*MOD(ATAN2(SIN('DATA ENTRY SHEET'!X$13)*COS(HLOOKUP($A24,tablelatlon,2,FALSE))-COS('DATA ENTRY SHEET'!X$13)*SIN(HLOOKUP($A24,tablelatlon,2,FALSE))*COS(HLOOKUP($A24,tablelatlon,3,FALSE)-'DATA ENTRY SHEET'!X$14),SIN(HLOOKUP($A24,tablelatlon,3,FALSE)-'DATA ENTRY SHEET'!X$14)*COS('DATA ENTRY SHEET'!X$13))-HLOOKUP($A24,tablelatlon,4,FALSE),2*PI())</f>
        <v>309.60581891744636</v>
      </c>
      <c r="Y24" s="123">
        <f>(180/PI())*MOD(ATAN2(SIN('DATA ENTRY SHEET'!Y$13)*COS(HLOOKUP($A24,tablelatlon,2,FALSE))-COS('DATA ENTRY SHEET'!Y$13)*SIN(HLOOKUP($A24,tablelatlon,2,FALSE))*COS(HLOOKUP($A24,tablelatlon,3,FALSE)-'DATA ENTRY SHEET'!Y$14),SIN(HLOOKUP($A24,tablelatlon,3,FALSE)-'DATA ENTRY SHEET'!Y$14)*COS('DATA ENTRY SHEET'!Y$13))-HLOOKUP($A24,tablelatlon,4,FALSE),2*PI())</f>
        <v>309.38640962492116</v>
      </c>
      <c r="Z24" s="124">
        <f>(180/PI())*MOD(ATAN2(SIN('DATA ENTRY SHEET'!Z$13)*COS(HLOOKUP($A24,tablelatlon,2,FALSE))-COS('DATA ENTRY SHEET'!Z$13)*SIN(HLOOKUP($A24,tablelatlon,2,FALSE))*COS(HLOOKUP($A24,tablelatlon,3,FALSE)-'DATA ENTRY SHEET'!Z$14),SIN(HLOOKUP($A24,tablelatlon,3,FALSE)-'DATA ENTRY SHEET'!Z$14)*COS('DATA ENTRY SHEET'!Z$13))-HLOOKUP($A24,tablelatlon,4,FALSE),2*PI())</f>
        <v>309.25836906828056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8.75" customHeight="1">
      <c r="A25" s="149" t="s">
        <v>0</v>
      </c>
      <c r="B25" s="125">
        <f>2*ASIN(SQRT((SIN((HLOOKUP($A24,tablelatlon,2,FALSE)-'DATA ENTRY SHEET'!B$13)/2))^2+COS(HLOOKUP($A24,tablelatlon,2,FALSE))*COS('DATA ENTRY SHEET'!B$13)*(SIN((HLOOKUP($A24,tablelatlon,3,FALSE)-'DATA ENTRY SHEET'!B$14)/2))^2))*(60*180/PI())</f>
        <v>2089.5984018476493</v>
      </c>
      <c r="C25" s="129">
        <f>2*ASIN(SQRT((SIN((HLOOKUP($A24,tablelatlon,2,FALSE)-'DATA ENTRY SHEET'!C$13)/2))^2+COS(HLOOKUP($A24,tablelatlon,2,FALSE))*COS('DATA ENTRY SHEET'!C$13)*(SIN((HLOOKUP($A24,tablelatlon,3,FALSE)-'DATA ENTRY SHEET'!C$14)/2))^2))*(60*180/PI())</f>
        <v>1765.2168098072268</v>
      </c>
      <c r="D25" s="127">
        <f>2*ASIN(SQRT((SIN((HLOOKUP($A24,tablelatlon,2,FALSE)-'DATA ENTRY SHEET'!D$13)/2))^2+COS(HLOOKUP($A24,tablelatlon,2,FALSE))*COS('DATA ENTRY SHEET'!D$13)*(SIN((HLOOKUP($A24,tablelatlon,3,FALSE)-'DATA ENTRY SHEET'!D$14)/2))^2))*(60*180/PI())</f>
        <v>1562.0759407248702</v>
      </c>
      <c r="E25" s="128">
        <f>2*ASIN(SQRT((SIN((HLOOKUP($A24,tablelatlon,2,FALSE)-'DATA ENTRY SHEET'!E$13)/2))^2+COS(HLOOKUP($A24,tablelatlon,2,FALSE))*COS('DATA ENTRY SHEET'!E$13)*(SIN((HLOOKUP($A24,tablelatlon,3,FALSE)-'DATA ENTRY SHEET'!E$14)/2))^2))*(60*180/PI())</f>
        <v>1353.109299497327</v>
      </c>
      <c r="F25" s="127">
        <f>2*ASIN(SQRT((SIN((HLOOKUP($A24,tablelatlon,2,FALSE)-'DATA ENTRY SHEET'!F$13)/2))^2+COS(HLOOKUP($A24,tablelatlon,2,FALSE))*COS('DATA ENTRY SHEET'!F$13)*(SIN((HLOOKUP($A24,tablelatlon,3,FALSE)-'DATA ENTRY SHEET'!F$14)/2))^2))*(60*180/PI())</f>
        <v>1138.7514753507924</v>
      </c>
      <c r="G25" s="129">
        <f>2*ASIN(SQRT((SIN((HLOOKUP($A24,tablelatlon,2,FALSE)-'DATA ENTRY SHEET'!G$13)/2))^2+COS(HLOOKUP($A24,tablelatlon,2,FALSE))*COS('DATA ENTRY SHEET'!G$13)*(SIN((HLOOKUP($A24,tablelatlon,3,FALSE)-'DATA ENTRY SHEET'!G$14)/2))^2))*(60*180/PI())</f>
        <v>919.417976407275</v>
      </c>
      <c r="H25" s="127">
        <f>2*ASIN(SQRT((SIN((HLOOKUP($A24,tablelatlon,2,FALSE)-'DATA ENTRY SHEET'!H$13)/2))^2+COS(HLOOKUP($A24,tablelatlon,2,FALSE))*COS('DATA ENTRY SHEET'!H$13)*(SIN((HLOOKUP($A24,tablelatlon,3,FALSE)-'DATA ENTRY SHEET'!H$14)/2))^2))*(60*180/PI())</f>
        <v>695.505604457259</v>
      </c>
      <c r="I25" s="128">
        <f>2*ASIN(SQRT((SIN((HLOOKUP($A24,tablelatlon,2,FALSE)-'DATA ENTRY SHEET'!I$13)/2))^2+COS(HLOOKUP($A24,tablelatlon,2,FALSE))*COS('DATA ENTRY SHEET'!I$13)*(SIN((HLOOKUP($A24,tablelatlon,3,FALSE)-'DATA ENTRY SHEET'!I$14)/2))^2))*(60*180/PI())</f>
        <v>467.3931876657051</v>
      </c>
      <c r="J25" s="127">
        <f>2*ASIN(SQRT((SIN((HLOOKUP($A24,tablelatlon,2,FALSE)-'DATA ENTRY SHEET'!J$13)/2))^2+COS(HLOOKUP($A24,tablelatlon,2,FALSE))*COS('DATA ENTRY SHEET'!J$13)*(SIN((HLOOKUP($A24,tablelatlon,3,FALSE)-'DATA ENTRY SHEET'!J$14)/2))^2))*(60*180/PI())</f>
        <v>235.44259874634054</v>
      </c>
      <c r="K25" s="126">
        <f>2*ASIN(SQRT((SIN((HLOOKUP($A24,tablelatlon,2,FALSE)-'DATA ENTRY SHEET'!K$13)/2))^2+COS(HLOOKUP($A24,tablelatlon,2,FALSE))*COS('DATA ENTRY SHEET'!K$13)*(SIN((HLOOKUP($A24,tablelatlon,3,FALSE)-'DATA ENTRY SHEET'!K$14)/2))^2))*(60*180/PI())</f>
        <v>0</v>
      </c>
      <c r="L25" s="127">
        <f>2*ASIN(SQRT((SIN((HLOOKUP($A24,tablelatlon,2,FALSE)-'DATA ENTRY SHEET'!L$13)/2))^2+COS(HLOOKUP($A24,tablelatlon,2,FALSE))*COS('DATA ENTRY SHEET'!L$13)*(SIN((HLOOKUP($A24,tablelatlon,3,FALSE)-'DATA ENTRY SHEET'!L$14)/2))^2))*(60*180/PI())</f>
        <v>238.60273028967768</v>
      </c>
      <c r="M25" s="128">
        <f>2*ASIN(SQRT((SIN((HLOOKUP($A24,tablelatlon,2,FALSE)-'DATA ENTRY SHEET'!M$13)/2))^2+COS(HLOOKUP($A24,tablelatlon,2,FALSE))*COS('DATA ENTRY SHEET'!M$13)*(SIN((HLOOKUP($A24,tablelatlon,3,FALSE)-'DATA ENTRY SHEET'!M$14)/2))^2))*(60*180/PI())</f>
        <v>480.04642351519277</v>
      </c>
      <c r="N25" s="127">
        <f>2*ASIN(SQRT((SIN((HLOOKUP($A24,tablelatlon,2,FALSE)-'DATA ENTRY SHEET'!N$13)/2))^2+COS(HLOOKUP($A24,tablelatlon,2,FALSE))*COS('DATA ENTRY SHEET'!N$13)*(SIN((HLOOKUP($A24,tablelatlon,3,FALSE)-'DATA ENTRY SHEET'!N$14)/2))^2))*(60*180/PI())</f>
        <v>724.0229208350087</v>
      </c>
      <c r="O25" s="129">
        <f>2*ASIN(SQRT((SIN((HLOOKUP($A24,tablelatlon,2,FALSE)-'DATA ENTRY SHEET'!O$13)/2))^2+COS(HLOOKUP($A24,tablelatlon,2,FALSE))*COS('DATA ENTRY SHEET'!O$13)*(SIN((HLOOKUP($A24,tablelatlon,3,FALSE)-'DATA ENTRY SHEET'!O$14)/2))^2))*(60*180/PI())</f>
        <v>969.9912758204341</v>
      </c>
      <c r="P25" s="127">
        <f>2*ASIN(SQRT((SIN((HLOOKUP($A24,tablelatlon,2,FALSE)-'DATA ENTRY SHEET'!P$13)/2))^2+COS(HLOOKUP($A24,tablelatlon,2,FALSE))*COS('DATA ENTRY SHEET'!P$13)*(SIN((HLOOKUP($A24,tablelatlon,3,FALSE)-'DATA ENTRY SHEET'!P$14)/2))^2))*(60*180/PI())</f>
        <v>1218.3857521706286</v>
      </c>
      <c r="Q25" s="128">
        <f>2*ASIN(SQRT((SIN((HLOOKUP($A24,tablelatlon,2,FALSE)-'DATA ENTRY SHEET'!Q$13)/2))^2+COS(HLOOKUP($A24,tablelatlon,2,FALSE))*COS('DATA ENTRY SHEET'!Q$13)*(SIN((HLOOKUP($A24,tablelatlon,3,FALSE)-'DATA ENTRY SHEET'!Q$14)/2))^2))*(60*180/PI())</f>
        <v>1468.193942776661</v>
      </c>
      <c r="R25" s="127">
        <f>2*ASIN(SQRT((SIN((HLOOKUP($A24,tablelatlon,2,FALSE)-'DATA ENTRY SHEET'!R$13)/2))^2+COS(HLOOKUP($A24,tablelatlon,2,FALSE))*COS('DATA ENTRY SHEET'!R$13)*(SIN((HLOOKUP($A24,tablelatlon,3,FALSE)-'DATA ENTRY SHEET'!R$14)/2))^2))*(60*180/PI())</f>
        <v>1719.3744434187747</v>
      </c>
      <c r="S25" s="129">
        <f>2*ASIN(SQRT((SIN((HLOOKUP($A24,tablelatlon,2,FALSE)-'DATA ENTRY SHEET'!S$13)/2))^2+COS(HLOOKUP($A24,tablelatlon,2,FALSE))*COS('DATA ENTRY SHEET'!S$13)*(SIN((HLOOKUP($A24,tablelatlon,3,FALSE)-'DATA ENTRY SHEET'!S$14)/2))^2))*(60*180/PI())</f>
        <v>1971.644612182272</v>
      </c>
      <c r="T25" s="127">
        <f>2*ASIN(SQRT((SIN((HLOOKUP($A24,tablelatlon,2,FALSE)-'DATA ENTRY SHEET'!T$13)/2))^2+COS(HLOOKUP($A24,tablelatlon,2,FALSE))*COS('DATA ENTRY SHEET'!T$13)*(SIN((HLOOKUP($A24,tablelatlon,3,FALSE)-'DATA ENTRY SHEET'!T$14)/2))^2))*(60*180/PI())</f>
        <v>2224.720052602584</v>
      </c>
      <c r="U25" s="128">
        <f>2*ASIN(SQRT((SIN((HLOOKUP($A24,tablelatlon,2,FALSE)-'DATA ENTRY SHEET'!U$13)/2))^2+COS(HLOOKUP($A24,tablelatlon,2,FALSE))*COS('DATA ENTRY SHEET'!U$13)*(SIN((HLOOKUP($A24,tablelatlon,3,FALSE)-'DATA ENTRY SHEET'!U$14)/2))^2))*(60*180/PI())</f>
        <v>2478.3118921547402</v>
      </c>
      <c r="V25" s="129">
        <f>2*ASIN(SQRT((SIN((HLOOKUP($A24,tablelatlon,2,FALSE)-'DATA ENTRY SHEET'!V$13)/2))^2+COS(HLOOKUP($A24,tablelatlon,2,FALSE))*COS('DATA ENTRY SHEET'!V$13)*(SIN((HLOOKUP($A24,tablelatlon,3,FALSE)-'DATA ENTRY SHEET'!V$14)/2))^2))*(60*180/PI())</f>
        <v>2732.1237918176525</v>
      </c>
      <c r="W25" s="127">
        <f>2*ASIN(SQRT((SIN((HLOOKUP($A24,tablelatlon,2,FALSE)-'DATA ENTRY SHEET'!W$13)/2))^2+COS(HLOOKUP($A24,tablelatlon,2,FALSE))*COS('DATA ENTRY SHEET'!W$13)*(SIN((HLOOKUP($A24,tablelatlon,3,FALSE)-'DATA ENTRY SHEET'!W$14)/2))^2))*(60*180/PI())</f>
        <v>2985.8486277974303</v>
      </c>
      <c r="X25" s="130">
        <f>2*ASIN(SQRT((SIN((HLOOKUP($A24,tablelatlon,2,FALSE)-'DATA ENTRY SHEET'!X$13)/2))^2+COS(HLOOKUP($A24,tablelatlon,2,FALSE))*COS('DATA ENTRY SHEET'!X$13)*(SIN((HLOOKUP($A24,tablelatlon,3,FALSE)-'DATA ENTRY SHEET'!X$14)/2))^2))*(60*180/PI())</f>
        <v>3239.1647749190365</v>
      </c>
      <c r="Y25" s="131">
        <f>2*ASIN(SQRT((SIN((HLOOKUP($A24,tablelatlon,2,FALSE)-'DATA ENTRY SHEET'!Y$13)/2))^2+COS(HLOOKUP($A24,tablelatlon,2,FALSE))*COS('DATA ENTRY SHEET'!Y$13)*(SIN((HLOOKUP($A24,tablelatlon,3,FALSE)-'DATA ENTRY SHEET'!Y$14)/2))^2))*(60*180/PI())</f>
        <v>3491.731908430746</v>
      </c>
      <c r="Z25" s="132">
        <f>2*ASIN(SQRT((SIN((HLOOKUP($A24,tablelatlon,2,FALSE)-'DATA ENTRY SHEET'!Z$13)/2))^2+COS(HLOOKUP($A24,tablelatlon,2,FALSE))*COS('DATA ENTRY SHEET'!Z$13)*(SIN((HLOOKUP($A24,tablelatlon,3,FALSE)-'DATA ENTRY SHEET'!Z$14)/2))^2))*(60*180/PI())</f>
        <v>3743.186227158469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8.75" customHeight="1">
      <c r="A26" s="100">
        <f>+L4</f>
        <v>11</v>
      </c>
      <c r="B26" s="133">
        <f>(180/PI())*MOD(ATAN2(SIN('DATA ENTRY SHEET'!B$13)*COS(HLOOKUP($A26,tablelatlon,2,FALSE))-COS('DATA ENTRY SHEET'!B$13)*SIN(HLOOKUP($A26,tablelatlon,2,FALSE))*COS(HLOOKUP($A26,tablelatlon,3,FALSE)-'DATA ENTRY SHEET'!B$14),SIN(HLOOKUP($A26,tablelatlon,3,FALSE)-'DATA ENTRY SHEET'!B$14)*COS('DATA ENTRY SHEET'!B$13))-HLOOKUP($A26,tablelatlon,4,FALSE),2*PI())</f>
        <v>154.89842654840058</v>
      </c>
      <c r="C26" s="134">
        <f>(180/PI())*MOD(ATAN2(SIN('DATA ENTRY SHEET'!C$13)*COS(HLOOKUP($A26,tablelatlon,2,FALSE))-COS('DATA ENTRY SHEET'!C$13)*SIN(HLOOKUP($A26,tablelatlon,2,FALSE))*COS(HLOOKUP($A26,tablelatlon,3,FALSE)-'DATA ENTRY SHEET'!C$14),SIN(HLOOKUP($A26,tablelatlon,3,FALSE)-'DATA ENTRY SHEET'!C$14)*COS('DATA ENTRY SHEET'!C$13))-HLOOKUP($A26,tablelatlon,4,FALSE),2*PI())</f>
        <v>151.68654203743665</v>
      </c>
      <c r="D26" s="137">
        <f>(180/PI())*MOD(ATAN2(SIN('DATA ENTRY SHEET'!D$13)*COS(HLOOKUP($A26,tablelatlon,2,FALSE))-COS('DATA ENTRY SHEET'!D$13)*SIN(HLOOKUP($A26,tablelatlon,2,FALSE))*COS(HLOOKUP($A26,tablelatlon,3,FALSE)-'DATA ENTRY SHEET'!D$14),SIN(HLOOKUP($A26,tablelatlon,3,FALSE)-'DATA ENTRY SHEET'!D$14)*COS('DATA ENTRY SHEET'!D$13))-HLOOKUP($A26,tablelatlon,4,FALSE),2*PI())</f>
        <v>149.88512130740583</v>
      </c>
      <c r="E26" s="136">
        <f>(180/PI())*MOD(ATAN2(SIN('DATA ENTRY SHEET'!E$13)*COS(HLOOKUP($A26,tablelatlon,2,FALSE))-COS('DATA ENTRY SHEET'!E$13)*SIN(HLOOKUP($A26,tablelatlon,2,FALSE))*COS(HLOOKUP($A26,tablelatlon,3,FALSE)-'DATA ENTRY SHEET'!E$14),SIN(HLOOKUP($A26,tablelatlon,3,FALSE)-'DATA ENTRY SHEET'!E$14)*COS('DATA ENTRY SHEET'!E$13))-HLOOKUP($A26,tablelatlon,4,FALSE),2*PI())</f>
        <v>148.17499741359316</v>
      </c>
      <c r="F26" s="137">
        <f>(180/PI())*MOD(ATAN2(SIN('DATA ENTRY SHEET'!F$13)*COS(HLOOKUP($A26,tablelatlon,2,FALSE))-COS('DATA ENTRY SHEET'!F$13)*SIN(HLOOKUP($A26,tablelatlon,2,FALSE))*COS(HLOOKUP($A26,tablelatlon,3,FALSE)-'DATA ENTRY SHEET'!F$14),SIN(HLOOKUP($A26,tablelatlon,3,FALSE)-'DATA ENTRY SHEET'!F$14)*COS('DATA ENTRY SHEET'!F$13))-HLOOKUP($A26,tablelatlon,4,FALSE),2*PI())</f>
        <v>146.55365407919737</v>
      </c>
      <c r="G26" s="134">
        <f>(180/PI())*MOD(ATAN2(SIN('DATA ENTRY SHEET'!G$13)*COS(HLOOKUP($A26,tablelatlon,2,FALSE))-COS('DATA ENTRY SHEET'!G$13)*SIN(HLOOKUP($A26,tablelatlon,2,FALSE))*COS(HLOOKUP($A26,tablelatlon,3,FALSE)-'DATA ENTRY SHEET'!G$14),SIN(HLOOKUP($A26,tablelatlon,3,FALSE)-'DATA ENTRY SHEET'!G$14)*COS('DATA ENTRY SHEET'!G$13))-HLOOKUP($A26,tablelatlon,4,FALSE),2*PI())</f>
        <v>145.01858774232954</v>
      </c>
      <c r="H26" s="137">
        <f>(180/PI())*MOD(ATAN2(SIN('DATA ENTRY SHEET'!H$13)*COS(HLOOKUP($A26,tablelatlon,2,FALSE))-COS('DATA ENTRY SHEET'!H$13)*SIN(HLOOKUP($A26,tablelatlon,2,FALSE))*COS(HLOOKUP($A26,tablelatlon,3,FALSE)-'DATA ENTRY SHEET'!H$14),SIN(HLOOKUP($A26,tablelatlon,3,FALSE)-'DATA ENTRY SHEET'!H$14)*COS('DATA ENTRY SHEET'!H$13))-HLOOKUP($A26,tablelatlon,4,FALSE),2*PI())</f>
        <v>143.56736427137224</v>
      </c>
      <c r="I26" s="136">
        <f>(180/PI())*MOD(ATAN2(SIN('DATA ENTRY SHEET'!I$13)*COS(HLOOKUP($A26,tablelatlon,2,FALSE))-COS('DATA ENTRY SHEET'!I$13)*SIN(HLOOKUP($A26,tablelatlon,2,FALSE))*COS(HLOOKUP($A26,tablelatlon,3,FALSE)-'DATA ENTRY SHEET'!I$14),SIN(HLOOKUP($A26,tablelatlon,3,FALSE)-'DATA ENTRY SHEET'!I$14)*COS('DATA ENTRY SHEET'!I$13))-HLOOKUP($A26,tablelatlon,4,FALSE),2*PI())</f>
        <v>142.19766758949132</v>
      </c>
      <c r="J26" s="137">
        <f>(180/PI())*MOD(ATAN2(SIN('DATA ENTRY SHEET'!J$13)*COS(HLOOKUP($A26,tablelatlon,2,FALSE))-COS('DATA ENTRY SHEET'!J$13)*SIN(HLOOKUP($A26,tablelatlon,2,FALSE))*COS(HLOOKUP($A26,tablelatlon,3,FALSE)-'DATA ENTRY SHEET'!J$14),SIN(HLOOKUP($A26,tablelatlon,3,FALSE)-'DATA ENTRY SHEET'!J$14)*COS('DATA ENTRY SHEET'!J$13))-HLOOKUP($A26,tablelatlon,4,FALSE),2*PI())</f>
        <v>140.90734131242743</v>
      </c>
      <c r="K26" s="134">
        <f>(180/PI())*MOD(ATAN2(SIN('DATA ENTRY SHEET'!K$13)*COS(HLOOKUP($A26,tablelatlon,2,FALSE))-COS('DATA ENTRY SHEET'!K$13)*SIN(HLOOKUP($A26,tablelatlon,2,FALSE))*COS(HLOOKUP($A26,tablelatlon,3,FALSE)-'DATA ENTRY SHEET'!K$14),SIN(HLOOKUP($A26,tablelatlon,3,FALSE)-'DATA ENTRY SHEET'!K$14)*COS('DATA ENTRY SHEET'!K$13))-HLOOKUP($A26,tablelatlon,4,FALSE),2*PI())</f>
        <v>139.69442458973086</v>
      </c>
      <c r="L26" s="135">
        <f>$A26</f>
        <v>11</v>
      </c>
      <c r="M26" s="136">
        <f>(180/PI())*MOD(ATAN2(SIN('DATA ENTRY SHEET'!M$13)*COS(HLOOKUP($A26,tablelatlon,2,FALSE))-COS('DATA ENTRY SHEET'!M$13)*SIN(HLOOKUP($A26,tablelatlon,2,FALSE))*COS(HLOOKUP($A26,tablelatlon,3,FALSE)-'DATA ENTRY SHEET'!M$14),SIN(HLOOKUP($A26,tablelatlon,3,FALSE)-'DATA ENTRY SHEET'!M$14)*COS('DATA ENTRY SHEET'!M$13))-HLOOKUP($A26,tablelatlon,4,FALSE),2*PI())</f>
        <v>317.49413817018217</v>
      </c>
      <c r="N26" s="137">
        <f>(180/PI())*MOD(ATAN2(SIN('DATA ENTRY SHEET'!N$13)*COS(HLOOKUP($A26,tablelatlon,2,FALSE))-COS('DATA ENTRY SHEET'!N$13)*SIN(HLOOKUP($A26,tablelatlon,2,FALSE))*COS(HLOOKUP($A26,tablelatlon,3,FALSE)-'DATA ENTRY SHEET'!N$14),SIN(HLOOKUP($A26,tablelatlon,3,FALSE)-'DATA ENTRY SHEET'!N$14)*COS('DATA ENTRY SHEET'!N$13))-HLOOKUP($A26,tablelatlon,4,FALSE),2*PI())</f>
        <v>316.50408977054025</v>
      </c>
      <c r="O26" s="134">
        <f>(180/PI())*MOD(ATAN2(SIN('DATA ENTRY SHEET'!O$13)*COS(HLOOKUP($A26,tablelatlon,2,FALSE))-COS('DATA ENTRY SHEET'!O$13)*SIN(HLOOKUP($A26,tablelatlon,2,FALSE))*COS(HLOOKUP($A26,tablelatlon,3,FALSE)-'DATA ENTRY SHEET'!O$14),SIN(HLOOKUP($A26,tablelatlon,3,FALSE)-'DATA ENTRY SHEET'!O$14)*COS('DATA ENTRY SHEET'!O$13))-HLOOKUP($A26,tablelatlon,4,FALSE),2*PI())</f>
        <v>315.6087248664405</v>
      </c>
      <c r="P26" s="137">
        <f>(180/PI())*MOD(ATAN2(SIN('DATA ENTRY SHEET'!P$13)*COS(HLOOKUP($A26,tablelatlon,2,FALSE))-COS('DATA ENTRY SHEET'!P$13)*SIN(HLOOKUP($A26,tablelatlon,2,FALSE))*COS(HLOOKUP($A26,tablelatlon,3,FALSE)-'DATA ENTRY SHEET'!P$14),SIN(HLOOKUP($A26,tablelatlon,3,FALSE)-'DATA ENTRY SHEET'!P$14)*COS('DATA ENTRY SHEET'!P$13))-HLOOKUP($A26,tablelatlon,4,FALSE),2*PI())</f>
        <v>314.73973294454413</v>
      </c>
      <c r="Q26" s="136">
        <f>(180/PI())*MOD(ATAN2(SIN('DATA ENTRY SHEET'!Q$13)*COS(HLOOKUP($A26,tablelatlon,2,FALSE))-COS('DATA ENTRY SHEET'!Q$13)*SIN(HLOOKUP($A26,tablelatlon,2,FALSE))*COS(HLOOKUP($A26,tablelatlon,3,FALSE)-'DATA ENTRY SHEET'!Q$14),SIN(HLOOKUP($A26,tablelatlon,3,FALSE)-'DATA ENTRY SHEET'!Q$14)*COS('DATA ENTRY SHEET'!Q$13))-HLOOKUP($A26,tablelatlon,4,FALSE),2*PI())</f>
        <v>313.9646457029021</v>
      </c>
      <c r="R26" s="137">
        <f>(180/PI())*MOD(ATAN2(SIN('DATA ENTRY SHEET'!R$13)*COS(HLOOKUP($A26,tablelatlon,2,FALSE))-COS('DATA ENTRY SHEET'!R$13)*SIN(HLOOKUP($A26,tablelatlon,2,FALSE))*COS(HLOOKUP($A26,tablelatlon,3,FALSE)-'DATA ENTRY SHEET'!R$14),SIN(HLOOKUP($A26,tablelatlon,3,FALSE)-'DATA ENTRY SHEET'!R$14)*COS('DATA ENTRY SHEET'!R$13))-HLOOKUP($A26,tablelatlon,4,FALSE),2*PI())</f>
        <v>313.26104888188</v>
      </c>
      <c r="S26" s="134">
        <f>(180/PI())*MOD(ATAN2(SIN('DATA ENTRY SHEET'!S$13)*COS(HLOOKUP($A26,tablelatlon,2,FALSE))-COS('DATA ENTRY SHEET'!S$13)*SIN(HLOOKUP($A26,tablelatlon,2,FALSE))*COS(HLOOKUP($A26,tablelatlon,3,FALSE)-'DATA ENTRY SHEET'!S$14),SIN(HLOOKUP($A26,tablelatlon,3,FALSE)-'DATA ENTRY SHEET'!S$14)*COS('DATA ENTRY SHEET'!S$13))-HLOOKUP($A26,tablelatlon,4,FALSE),2*PI())</f>
        <v>312.6295184642428</v>
      </c>
      <c r="T26" s="137">
        <f>(180/PI())*MOD(ATAN2(SIN('DATA ENTRY SHEET'!T$13)*COS(HLOOKUP($A26,tablelatlon,2,FALSE))-COS('DATA ENTRY SHEET'!T$13)*SIN(HLOOKUP($A26,tablelatlon,2,FALSE))*COS(HLOOKUP($A26,tablelatlon,3,FALSE)-'DATA ENTRY SHEET'!T$14),SIN(HLOOKUP($A26,tablelatlon,3,FALSE)-'DATA ENTRY SHEET'!T$14)*COS('DATA ENTRY SHEET'!T$13))-HLOOKUP($A26,tablelatlon,4,FALSE),2*PI())</f>
        <v>312.0710713839896</v>
      </c>
      <c r="U26" s="136">
        <f>(180/PI())*MOD(ATAN2(SIN('DATA ENTRY SHEET'!U$13)*COS(HLOOKUP($A26,tablelatlon,2,FALSE))-COS('DATA ENTRY SHEET'!U$13)*SIN(HLOOKUP($A26,tablelatlon,2,FALSE))*COS(HLOOKUP($A26,tablelatlon,3,FALSE)-'DATA ENTRY SHEET'!U$14),SIN(HLOOKUP($A26,tablelatlon,3,FALSE)-'DATA ENTRY SHEET'!U$14)*COS('DATA ENTRY SHEET'!U$13))-HLOOKUP($A26,tablelatlon,4,FALSE),2*PI())</f>
        <v>311.5872017456179</v>
      </c>
      <c r="V26" s="134">
        <f>(180/PI())*MOD(ATAN2(SIN('DATA ENTRY SHEET'!V$13)*COS(HLOOKUP($A26,tablelatlon,2,FALSE))-COS('DATA ENTRY SHEET'!V$13)*SIN(HLOOKUP($A26,tablelatlon,2,FALSE))*COS(HLOOKUP($A26,tablelatlon,3,FALSE)-'DATA ENTRY SHEET'!V$14),SIN(HLOOKUP($A26,tablelatlon,3,FALSE)-'DATA ENTRY SHEET'!V$14)*COS('DATA ENTRY SHEET'!V$13))-HLOOKUP($A26,tablelatlon,4,FALSE),2*PI())</f>
        <v>311.1799218245846</v>
      </c>
      <c r="W26" s="137">
        <f>(180/PI())*MOD(ATAN2(SIN('DATA ENTRY SHEET'!W$13)*COS(HLOOKUP($A26,tablelatlon,2,FALSE))-COS('DATA ENTRY SHEET'!W$13)*SIN(HLOOKUP($A26,tablelatlon,2,FALSE))*COS(HLOOKUP($A26,tablelatlon,3,FALSE)-'DATA ENTRY SHEET'!W$14),SIN(HLOOKUP($A26,tablelatlon,3,FALSE)-'DATA ENTRY SHEET'!W$14)*COS('DATA ENTRY SHEET'!W$13))-HLOOKUP($A26,tablelatlon,4,FALSE),2*PI())</f>
        <v>310.85180851079406</v>
      </c>
      <c r="X26" s="138">
        <f>(180/PI())*MOD(ATAN2(SIN('DATA ENTRY SHEET'!X$13)*COS(HLOOKUP($A26,tablelatlon,2,FALSE))-COS('DATA ENTRY SHEET'!X$13)*SIN(HLOOKUP($A26,tablelatlon,2,FALSE))*COS(HLOOKUP($A26,tablelatlon,3,FALSE)-'DATA ENTRY SHEET'!X$14),SIN(HLOOKUP($A26,tablelatlon,3,FALSE)-'DATA ENTRY SHEET'!X$14)*COS('DATA ENTRY SHEET'!X$13))-HLOOKUP($A26,tablelatlon,4,FALSE),2*PI())</f>
        <v>310.6060557418301</v>
      </c>
      <c r="Y26" s="139">
        <f>(180/PI())*MOD(ATAN2(SIN('DATA ENTRY SHEET'!Y$13)*COS(HLOOKUP($A26,tablelatlon,2,FALSE))-COS('DATA ENTRY SHEET'!Y$13)*SIN(HLOOKUP($A26,tablelatlon,2,FALSE))*COS(HLOOKUP($A26,tablelatlon,3,FALSE)-'DATA ENTRY SHEET'!Y$14),SIN(HLOOKUP($A26,tablelatlon,3,FALSE)-'DATA ENTRY SHEET'!Y$14)*COS('DATA ENTRY SHEET'!Y$13))-HLOOKUP($A26,tablelatlon,4,FALSE),2*PI())</f>
        <v>310.4465332802789</v>
      </c>
      <c r="Z26" s="140">
        <f>(180/PI())*MOD(ATAN2(SIN('DATA ENTRY SHEET'!Z$13)*COS(HLOOKUP($A26,tablelatlon,2,FALSE))-COS('DATA ENTRY SHEET'!Z$13)*SIN(HLOOKUP($A26,tablelatlon,2,FALSE))*COS(HLOOKUP($A26,tablelatlon,3,FALSE)-'DATA ENTRY SHEET'!Z$14),SIN(HLOOKUP($A26,tablelatlon,3,FALSE)-'DATA ENTRY SHEET'!Z$14)*COS('DATA ENTRY SHEET'!Z$13))-HLOOKUP($A26,tablelatlon,4,FALSE),2*PI())</f>
        <v>310.37785187367575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8.75" customHeight="1">
      <c r="A27" s="141" t="s">
        <v>0</v>
      </c>
      <c r="B27" s="142">
        <f>2*ASIN(SQRT((SIN((HLOOKUP($A26,tablelatlon,2,FALSE)-'DATA ENTRY SHEET'!B$13)/2))^2+COS(HLOOKUP($A26,tablelatlon,2,FALSE))*COS('DATA ENTRY SHEET'!B$13)*(SIN((HLOOKUP($A26,tablelatlon,3,FALSE)-'DATA ENTRY SHEET'!B$14)/2))^2))*(60*180/PI())</f>
        <v>2319.0573810695864</v>
      </c>
      <c r="C27" s="110">
        <f>2*ASIN(SQRT((SIN((HLOOKUP($A26,tablelatlon,2,FALSE)-'DATA ENTRY SHEET'!C$13)/2))^2+COS(HLOOKUP($A26,tablelatlon,2,FALSE))*COS('DATA ENTRY SHEET'!C$13)*(SIN((HLOOKUP($A26,tablelatlon,3,FALSE)-'DATA ENTRY SHEET'!C$14)/2))^2))*(60*180/PI())</f>
        <v>1997.995415692403</v>
      </c>
      <c r="D27" s="111">
        <f>2*ASIN(SQRT((SIN((HLOOKUP($A26,tablelatlon,2,FALSE)-'DATA ENTRY SHEET'!D$13)/2))^2+COS(HLOOKUP($A26,tablelatlon,2,FALSE))*COS('DATA ENTRY SHEET'!D$13)*(SIN((HLOOKUP($A26,tablelatlon,3,FALSE)-'DATA ENTRY SHEET'!D$14)/2))^2))*(60*180/PI())</f>
        <v>1796.3964462585184</v>
      </c>
      <c r="E27" s="112">
        <f>2*ASIN(SQRT((SIN((HLOOKUP($A26,tablelatlon,2,FALSE)-'DATA ENTRY SHEET'!E$13)/2))^2+COS(HLOOKUP($A26,tablelatlon,2,FALSE))*COS('DATA ENTRY SHEET'!E$13)*(SIN((HLOOKUP($A26,tablelatlon,3,FALSE)-'DATA ENTRY SHEET'!E$14)/2))^2))*(60*180/PI())</f>
        <v>1588.6783053362217</v>
      </c>
      <c r="F27" s="111">
        <f>2*ASIN(SQRT((SIN((HLOOKUP($A26,tablelatlon,2,FALSE)-'DATA ENTRY SHEET'!F$13)/2))^2+COS(HLOOKUP($A26,tablelatlon,2,FALSE))*COS('DATA ENTRY SHEET'!F$13)*(SIN((HLOOKUP($A26,tablelatlon,3,FALSE)-'DATA ENTRY SHEET'!F$14)/2))^2))*(60*180/PI())</f>
        <v>1375.3089161517244</v>
      </c>
      <c r="G27" s="110">
        <f>2*ASIN(SQRT((SIN((HLOOKUP($A26,tablelatlon,2,FALSE)-'DATA ENTRY SHEET'!G$13)/2))^2+COS(HLOOKUP($A26,tablelatlon,2,FALSE))*COS('DATA ENTRY SHEET'!G$13)*(SIN((HLOOKUP($A26,tablelatlon,3,FALSE)-'DATA ENTRY SHEET'!G$14)/2))^2))*(60*180/PI())</f>
        <v>1156.7347613834838</v>
      </c>
      <c r="H27" s="111">
        <f>2*ASIN(SQRT((SIN((HLOOKUP($A26,tablelatlon,2,FALSE)-'DATA ENTRY SHEET'!H$13)/2))^2+COS(HLOOKUP($A26,tablelatlon,2,FALSE))*COS('DATA ENTRY SHEET'!H$13)*(SIN((HLOOKUP($A26,tablelatlon,3,FALSE)-'DATA ENTRY SHEET'!H$14)/2))^2))*(60*180/PI())</f>
        <v>933.3812791355272</v>
      </c>
      <c r="I27" s="112">
        <f>2*ASIN(SQRT((SIN((HLOOKUP($A26,tablelatlon,2,FALSE)-'DATA ENTRY SHEET'!I$13)/2))^2+COS(HLOOKUP($A26,tablelatlon,2,FALSE))*COS('DATA ENTRY SHEET'!I$13)*(SIN((HLOOKUP($A26,tablelatlon,3,FALSE)-'DATA ENTRY SHEET'!I$14)/2))^2))*(60*180/PI())</f>
        <v>705.6536703993469</v>
      </c>
      <c r="J27" s="111">
        <f>2*ASIN(SQRT((SIN((HLOOKUP($A26,tablelatlon,2,FALSE)-'DATA ENTRY SHEET'!J$13)/2))^2+COS(HLOOKUP($A26,tablelatlon,2,FALSE))*COS('DATA ENTRY SHEET'!J$13)*(SIN((HLOOKUP($A26,tablelatlon,3,FALSE)-'DATA ENTRY SHEET'!J$14)/2))^2))*(60*180/PI())</f>
        <v>473.93803008759437</v>
      </c>
      <c r="K27" s="110">
        <f>2*ASIN(SQRT((SIN((HLOOKUP($A26,tablelatlon,2,FALSE)-'DATA ENTRY SHEET'!K$13)/2))^2+COS(HLOOKUP($A26,tablelatlon,2,FALSE))*COS('DATA ENTRY SHEET'!K$13)*(SIN((HLOOKUP($A26,tablelatlon,3,FALSE)-'DATA ENTRY SHEET'!K$14)/2))^2))*(60*180/PI())</f>
        <v>238.60273028967768</v>
      </c>
      <c r="L27" s="143">
        <f>2*ASIN(SQRT((SIN((HLOOKUP($A26,tablelatlon,2,FALSE)-'DATA ENTRY SHEET'!L$13)/2))^2+COS(HLOOKUP($A26,tablelatlon,2,FALSE))*COS('DATA ENTRY SHEET'!L$13)*(SIN((HLOOKUP($A26,tablelatlon,3,FALSE)-'DATA ENTRY SHEET'!L$14)/2))^2))*(60*180/PI())</f>
        <v>0</v>
      </c>
      <c r="M27" s="112">
        <f>2*ASIN(SQRT((SIN((HLOOKUP($A26,tablelatlon,2,FALSE)-'DATA ENTRY SHEET'!M$13)/2))^2+COS(HLOOKUP($A26,tablelatlon,2,FALSE))*COS('DATA ENTRY SHEET'!M$13)*(SIN((HLOOKUP($A26,tablelatlon,3,FALSE)-'DATA ENTRY SHEET'!M$14)/2))^2))*(60*180/PI())</f>
        <v>241.53234014450206</v>
      </c>
      <c r="N27" s="111">
        <f>2*ASIN(SQRT((SIN((HLOOKUP($A26,tablelatlon,2,FALSE)-'DATA ENTRY SHEET'!N$13)/2))^2+COS(HLOOKUP($A26,tablelatlon,2,FALSE))*COS('DATA ENTRY SHEET'!N$13)*(SIN((HLOOKUP($A26,tablelatlon,3,FALSE)-'DATA ENTRY SHEET'!N$14)/2))^2))*(60*180/PI())</f>
        <v>485.6690167146303</v>
      </c>
      <c r="O27" s="110">
        <f>2*ASIN(SQRT((SIN((HLOOKUP($A26,tablelatlon,2,FALSE)-'DATA ENTRY SHEET'!O$13)/2))^2+COS(HLOOKUP($A26,tablelatlon,2,FALSE))*COS('DATA ENTRY SHEET'!O$13)*(SIN((HLOOKUP($A26,tablelatlon,3,FALSE)-'DATA ENTRY SHEET'!O$14)/2))^2))*(60*180/PI())</f>
        <v>731.848215287005</v>
      </c>
      <c r="P27" s="111">
        <f>2*ASIN(SQRT((SIN((HLOOKUP($A26,tablelatlon,2,FALSE)-'DATA ENTRY SHEET'!P$13)/2))^2+COS(HLOOKUP($A26,tablelatlon,2,FALSE))*COS('DATA ENTRY SHEET'!P$13)*(SIN((HLOOKUP($A26,tablelatlon,3,FALSE)-'DATA ENTRY SHEET'!P$14)/2))^2))*(60*180/PI())</f>
        <v>980.5050960590512</v>
      </c>
      <c r="Q27" s="112">
        <f>2*ASIN(SQRT((SIN((HLOOKUP($A26,tablelatlon,2,FALSE)-'DATA ENTRY SHEET'!Q$13)/2))^2+COS(HLOOKUP($A26,tablelatlon,2,FALSE))*COS('DATA ENTRY SHEET'!Q$13)*(SIN((HLOOKUP($A26,tablelatlon,3,FALSE)-'DATA ENTRY SHEET'!Q$14)/2))^2))*(60*180/PI())</f>
        <v>1230.598438382194</v>
      </c>
      <c r="R27" s="111">
        <f>2*ASIN(SQRT((SIN((HLOOKUP($A26,tablelatlon,2,FALSE)-'DATA ENTRY SHEET'!R$13)/2))^2+COS(HLOOKUP($A26,tablelatlon,2,FALSE))*COS('DATA ENTRY SHEET'!R$13)*(SIN((HLOOKUP($A26,tablelatlon,3,FALSE)-'DATA ENTRY SHEET'!R$14)/2))^2))*(60*180/PI())</f>
        <v>1482.0795234422635</v>
      </c>
      <c r="S27" s="110">
        <f>2*ASIN(SQRT((SIN((HLOOKUP($A26,tablelatlon,2,FALSE)-'DATA ENTRY SHEET'!S$13)/2))^2+COS(HLOOKUP($A26,tablelatlon,2,FALSE))*COS('DATA ENTRY SHEET'!S$13)*(SIN((HLOOKUP($A26,tablelatlon,3,FALSE)-'DATA ENTRY SHEET'!S$14)/2))^2))*(60*180/PI())</f>
        <v>1734.654115041453</v>
      </c>
      <c r="T27" s="111">
        <f>2*ASIN(SQRT((SIN((HLOOKUP($A26,tablelatlon,2,FALSE)-'DATA ENTRY SHEET'!T$13)/2))^2+COS(HLOOKUP($A26,tablelatlon,2,FALSE))*COS('DATA ENTRY SHEET'!T$13)*(SIN((HLOOKUP($A26,tablelatlon,3,FALSE)-'DATA ENTRY SHEET'!T$14)/2))^2))*(60*180/PI())</f>
        <v>1988.0269831051494</v>
      </c>
      <c r="U27" s="112">
        <f>2*ASIN(SQRT((SIN((HLOOKUP($A26,tablelatlon,2,FALSE)-'DATA ENTRY SHEET'!U$13)/2))^2+COS(HLOOKUP($A26,tablelatlon,2,FALSE))*COS('DATA ENTRY SHEET'!U$13)*(SIN((HLOOKUP($A26,tablelatlon,3,FALSE)-'DATA ENTRY SHEET'!U$14)/2))^2))*(60*180/PI())</f>
        <v>2241.89910986979</v>
      </c>
      <c r="V27" s="110">
        <f>2*ASIN(SQRT((SIN((HLOOKUP($A26,tablelatlon,2,FALSE)-'DATA ENTRY SHEET'!V$13)/2))^2+COS(HLOOKUP($A26,tablelatlon,2,FALSE))*COS('DATA ENTRY SHEET'!V$13)*(SIN((HLOOKUP($A26,tablelatlon,3,FALSE)-'DATA ENTRY SHEET'!V$14)/2))^2))*(60*180/PI())</f>
        <v>2495.9646519125295</v>
      </c>
      <c r="W27" s="111">
        <f>2*ASIN(SQRT((SIN((HLOOKUP($A26,tablelatlon,2,FALSE)-'DATA ENTRY SHEET'!W$13)/2))^2+COS(HLOOKUP($A26,tablelatlon,2,FALSE))*COS('DATA ENTRY SHEET'!W$13)*(SIN((HLOOKUP($A26,tablelatlon,3,FALSE)-'DATA ENTRY SHEET'!W$14)/2))^2))*(60*180/PI())</f>
        <v>2749.9076042892452</v>
      </c>
      <c r="X27" s="113">
        <f>2*ASIN(SQRT((SIN((HLOOKUP($A26,tablelatlon,2,FALSE)-'DATA ENTRY SHEET'!X$13)/2))^2+COS(HLOOKUP($A26,tablelatlon,2,FALSE))*COS('DATA ENTRY SHEET'!X$13)*(SIN((HLOOKUP($A26,tablelatlon,3,FALSE)-'DATA ENTRY SHEET'!X$14)/2))^2))*(60*180/PI())</f>
        <v>3003.3981032437214</v>
      </c>
      <c r="Y27" s="114">
        <f>2*ASIN(SQRT((SIN((HLOOKUP($A26,tablelatlon,2,FALSE)-'DATA ENTRY SHEET'!Y$13)/2))^2+COS(HLOOKUP($A26,tablelatlon,2,FALSE))*COS('DATA ENTRY SHEET'!Y$13)*(SIN((HLOOKUP($A26,tablelatlon,3,FALSE)-'DATA ENTRY SHEET'!Y$14)/2))^2))*(60*180/PI())</f>
        <v>3256.088293549987</v>
      </c>
      <c r="Z27" s="115">
        <f>2*ASIN(SQRT((SIN((HLOOKUP($A26,tablelatlon,2,FALSE)-'DATA ENTRY SHEET'!Z$13)/2))^2+COS(HLOOKUP($A26,tablelatlon,2,FALSE))*COS('DATA ENTRY SHEET'!Z$13)*(SIN((HLOOKUP($A26,tablelatlon,3,FALSE)-'DATA ENTRY SHEET'!Z$14)/2))^2))*(60*180/PI())</f>
        <v>3507.6076758195973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8.75" customHeight="1">
      <c r="A28" s="155">
        <f>+M4</f>
        <v>12</v>
      </c>
      <c r="B28" s="145">
        <f>(180/PI())*MOD(ATAN2(SIN('DATA ENTRY SHEET'!B$13)*COS(HLOOKUP($A28,tablelatlon,2,FALSE))-COS('DATA ENTRY SHEET'!B$13)*SIN(HLOOKUP($A28,tablelatlon,2,FALSE))*COS(HLOOKUP($A28,tablelatlon,3,FALSE)-'DATA ENTRY SHEET'!B$14),SIN(HLOOKUP($A28,tablelatlon,3,FALSE)-'DATA ENTRY SHEET'!B$14)*COS('DATA ENTRY SHEET'!B$13))-HLOOKUP($A28,tablelatlon,4,FALSE),2*PI())</f>
        <v>154.88431555292385</v>
      </c>
      <c r="C28" s="120">
        <f>(180/PI())*MOD(ATAN2(SIN('DATA ENTRY SHEET'!C$13)*COS(HLOOKUP($A28,tablelatlon,2,FALSE))-COS('DATA ENTRY SHEET'!C$13)*SIN(HLOOKUP($A28,tablelatlon,2,FALSE))*COS(HLOOKUP($A28,tablelatlon,3,FALSE)-'DATA ENTRY SHEET'!C$14),SIN(HLOOKUP($A28,tablelatlon,3,FALSE)-'DATA ENTRY SHEET'!C$14)*COS('DATA ENTRY SHEET'!C$13))-HLOOKUP($A28,tablelatlon,4,FALSE),2*PI())</f>
        <v>151.6933726281124</v>
      </c>
      <c r="D28" s="146">
        <f>(180/PI())*MOD(ATAN2(SIN('DATA ENTRY SHEET'!D$13)*COS(HLOOKUP($A28,tablelatlon,2,FALSE))-COS('DATA ENTRY SHEET'!D$13)*SIN(HLOOKUP($A28,tablelatlon,2,FALSE))*COS(HLOOKUP($A28,tablelatlon,3,FALSE)-'DATA ENTRY SHEET'!D$14),SIN(HLOOKUP($A28,tablelatlon,3,FALSE)-'DATA ENTRY SHEET'!D$14)*COS('DATA ENTRY SHEET'!D$13))-HLOOKUP($A28,tablelatlon,4,FALSE),2*PI())</f>
        <v>149.9092258469237</v>
      </c>
      <c r="E28" s="120">
        <f>(180/PI())*MOD(ATAN2(SIN('DATA ENTRY SHEET'!E$13)*COS(HLOOKUP($A28,tablelatlon,2,FALSE))-COS('DATA ENTRY SHEET'!E$13)*SIN(HLOOKUP($A28,tablelatlon,2,FALSE))*COS(HLOOKUP($A28,tablelatlon,3,FALSE)-'DATA ENTRY SHEET'!E$14),SIN(HLOOKUP($A28,tablelatlon,3,FALSE)-'DATA ENTRY SHEET'!E$14)*COS('DATA ENTRY SHEET'!E$13))-HLOOKUP($A28,tablelatlon,4,FALSE),2*PI())</f>
        <v>148.2198522587271</v>
      </c>
      <c r="F28" s="146">
        <f>(180/PI())*MOD(ATAN2(SIN('DATA ENTRY SHEET'!F$13)*COS(HLOOKUP($A28,tablelatlon,2,FALSE))-COS('DATA ENTRY SHEET'!F$13)*SIN(HLOOKUP($A28,tablelatlon,2,FALSE))*COS(HLOOKUP($A28,tablelatlon,3,FALSE)-'DATA ENTRY SHEET'!F$14),SIN(HLOOKUP($A28,tablelatlon,3,FALSE)-'DATA ENTRY SHEET'!F$14)*COS('DATA ENTRY SHEET'!F$13))-HLOOKUP($A28,tablelatlon,4,FALSE),2*PI())</f>
        <v>146.62263726061028</v>
      </c>
      <c r="G28" s="120">
        <f>(180/PI())*MOD(ATAN2(SIN('DATA ENTRY SHEET'!G$13)*COS(HLOOKUP($A28,tablelatlon,2,FALSE))-COS('DATA ENTRY SHEET'!G$13)*SIN(HLOOKUP($A28,tablelatlon,2,FALSE))*COS(HLOOKUP($A28,tablelatlon,3,FALSE)-'DATA ENTRY SHEET'!G$14),SIN(HLOOKUP($A28,tablelatlon,3,FALSE)-'DATA ENTRY SHEET'!G$14)*COS('DATA ENTRY SHEET'!G$13))-HLOOKUP($A28,tablelatlon,4,FALSE),2*PI())</f>
        <v>145.11494720338803</v>
      </c>
      <c r="H28" s="146">
        <f>(180/PI())*MOD(ATAN2(SIN('DATA ENTRY SHEET'!H$13)*COS(HLOOKUP($A28,tablelatlon,2,FALSE))-COS('DATA ENTRY SHEET'!H$13)*SIN(HLOOKUP($A28,tablelatlon,2,FALSE))*COS(HLOOKUP($A28,tablelatlon,3,FALSE)-'DATA ENTRY SHEET'!H$14),SIN(HLOOKUP($A28,tablelatlon,3,FALSE)-'DATA ENTRY SHEET'!H$14)*COS('DATA ENTRY SHEET'!H$13))-HLOOKUP($A28,tablelatlon,4,FALSE),2*PI())</f>
        <v>143.69419584472092</v>
      </c>
      <c r="I28" s="120">
        <f>(180/PI())*MOD(ATAN2(SIN('DATA ENTRY SHEET'!I$13)*COS(HLOOKUP($A28,tablelatlon,2,FALSE))-COS('DATA ENTRY SHEET'!I$13)*SIN(HLOOKUP($A28,tablelatlon,2,FALSE))*COS(HLOOKUP($A28,tablelatlon,3,FALSE)-'DATA ENTRY SHEET'!I$14),SIN(HLOOKUP($A28,tablelatlon,3,FALSE)-'DATA ENTRY SHEET'!I$14)*COS('DATA ENTRY SHEET'!I$13))-HLOOKUP($A28,tablelatlon,4,FALSE),2*PI())</f>
        <v>142.35790074432933</v>
      </c>
      <c r="J28" s="146">
        <f>(180/PI())*MOD(ATAN2(SIN('DATA ENTRY SHEET'!J$13)*COS(HLOOKUP($A28,tablelatlon,2,FALSE))-COS('DATA ENTRY SHEET'!J$13)*SIN(HLOOKUP($A28,tablelatlon,2,FALSE))*COS(HLOOKUP($A28,tablelatlon,3,FALSE)-'DATA ENTRY SHEET'!J$14),SIN(HLOOKUP($A28,tablelatlon,3,FALSE)-'DATA ENTRY SHEET'!J$14)*COS('DATA ENTRY SHEET'!J$13))-HLOOKUP($A28,tablelatlon,4,FALSE),2*PI())</f>
        <v>141.10373088742583</v>
      </c>
      <c r="K28" s="120">
        <f>(180/PI())*MOD(ATAN2(SIN('DATA ENTRY SHEET'!K$13)*COS(HLOOKUP($A28,tablelatlon,2,FALSE))-COS('DATA ENTRY SHEET'!K$13)*SIN(HLOOKUP($A28,tablelatlon,2,FALSE))*COS(HLOOKUP($A28,tablelatlon,3,FALSE)-'DATA ENTRY SHEET'!K$14),SIN(HLOOKUP($A28,tablelatlon,3,FALSE)-'DATA ENTRY SHEET'!K$14)*COS('DATA ENTRY SHEET'!K$13))-HLOOKUP($A28,tablelatlon,4,FALSE),2*PI())</f>
        <v>139.9295469320233</v>
      </c>
      <c r="L28" s="146">
        <f>(180/PI())*MOD(ATAN2(SIN('DATA ENTRY SHEET'!L$13)*COS(HLOOKUP($A28,tablelatlon,2,FALSE))-COS('DATA ENTRY SHEET'!L$13)*SIN(HLOOKUP($A28,tablelatlon,2,FALSE))*COS(HLOOKUP($A28,tablelatlon,3,FALSE)-'DATA ENTRY SHEET'!L$14),SIN(HLOOKUP($A28,tablelatlon,3,FALSE)-'DATA ENTRY SHEET'!L$14)*COS('DATA ENTRY SHEET'!L$13))-HLOOKUP($A28,tablelatlon,4,FALSE),2*PI())</f>
        <v>138.8334354914482</v>
      </c>
      <c r="M28" s="118">
        <f>$A28</f>
        <v>12</v>
      </c>
      <c r="N28" s="146">
        <f>(180/PI())*MOD(ATAN2(SIN('DATA ENTRY SHEET'!N$13)*COS(HLOOKUP($A28,tablelatlon,2,FALSE))-COS('DATA ENTRY SHEET'!N$13)*SIN(HLOOKUP($A28,tablelatlon,2,FALSE))*COS(HLOOKUP($A28,tablelatlon,3,FALSE)-'DATA ENTRY SHEET'!N$14),SIN(HLOOKUP($A28,tablelatlon,3,FALSE)-'DATA ENTRY SHEET'!N$14)*COS('DATA ENTRY SHEET'!N$13))-HLOOKUP($A28,tablelatlon,4,FALSE),2*PI())</f>
        <v>316.8690811825849</v>
      </c>
      <c r="O28" s="120">
        <f>(180/PI())*MOD(ATAN2(SIN('DATA ENTRY SHEET'!O$13)*COS(HLOOKUP($A28,tablelatlon,2,FALSE))-COS('DATA ENTRY SHEET'!O$13)*SIN(HLOOKUP($A28,tablelatlon,2,FALSE))*COS(HLOOKUP($A28,tablelatlon,3,FALSE)-'DATA ENTRY SHEET'!O$14),SIN(HLOOKUP($A28,tablelatlon,3,FALSE)-'DATA ENTRY SHEET'!O$14)*COS('DATA ENTRY SHEET'!O$13))-HLOOKUP($A28,tablelatlon,4,FALSE),2*PI())</f>
        <v>316.0314643504301</v>
      </c>
      <c r="P28" s="146">
        <f>(180/PI())*MOD(ATAN2(SIN('DATA ENTRY SHEET'!P$13)*COS(HLOOKUP($A28,tablelatlon,2,FALSE))-COS('DATA ENTRY SHEET'!P$13)*SIN(HLOOKUP($A28,tablelatlon,2,FALSE))*COS(HLOOKUP($A28,tablelatlon,3,FALSE)-'DATA ENTRY SHEET'!P$14),SIN(HLOOKUP($A28,tablelatlon,3,FALSE)-'DATA ENTRY SHEET'!P$14)*COS('DATA ENTRY SHEET'!P$13))-HLOOKUP($A28,tablelatlon,4,FALSE),2*PI())</f>
        <v>315.2009346972501</v>
      </c>
      <c r="Q28" s="120">
        <f>(180/PI())*MOD(ATAN2(SIN('DATA ENTRY SHEET'!Q$13)*COS(HLOOKUP($A28,tablelatlon,2,FALSE))-COS('DATA ENTRY SHEET'!Q$13)*SIN(HLOOKUP($A28,tablelatlon,2,FALSE))*COS(HLOOKUP($A28,tablelatlon,3,FALSE)-'DATA ENTRY SHEET'!Q$14),SIN(HLOOKUP($A28,tablelatlon,3,FALSE)-'DATA ENTRY SHEET'!Q$14)*COS('DATA ENTRY SHEET'!Q$13))-HLOOKUP($A28,tablelatlon,4,FALSE),2*PI())</f>
        <v>314.4763186910185</v>
      </c>
      <c r="R28" s="146">
        <f>(180/PI())*MOD(ATAN2(SIN('DATA ENTRY SHEET'!R$13)*COS(HLOOKUP($A28,tablelatlon,2,FALSE))-COS('DATA ENTRY SHEET'!R$13)*SIN(HLOOKUP($A28,tablelatlon,2,FALSE))*COS(HLOOKUP($A28,tablelatlon,3,FALSE)-'DATA ENTRY SHEET'!R$14),SIN(HLOOKUP($A28,tablelatlon,3,FALSE)-'DATA ENTRY SHEET'!R$14)*COS('DATA ENTRY SHEET'!R$13))-HLOOKUP($A28,tablelatlon,4,FALSE),2*PI())</f>
        <v>313.8245347516274</v>
      </c>
      <c r="S28" s="120">
        <f>(180/PI())*MOD(ATAN2(SIN('DATA ENTRY SHEET'!S$13)*COS(HLOOKUP($A28,tablelatlon,2,FALSE))-COS('DATA ENTRY SHEET'!S$13)*SIN(HLOOKUP($A28,tablelatlon,2,FALSE))*COS(HLOOKUP($A28,tablelatlon,3,FALSE)-'DATA ENTRY SHEET'!S$14),SIN(HLOOKUP($A28,tablelatlon,3,FALSE)-'DATA ENTRY SHEET'!S$14)*COS('DATA ENTRY SHEET'!S$13))-HLOOKUP($A28,tablelatlon,4,FALSE),2*PI())</f>
        <v>313.2459752491042</v>
      </c>
      <c r="T28" s="146">
        <f>(180/PI())*MOD(ATAN2(SIN('DATA ENTRY SHEET'!T$13)*COS(HLOOKUP($A28,tablelatlon,2,FALSE))-COS('DATA ENTRY SHEET'!T$13)*SIN(HLOOKUP($A28,tablelatlon,2,FALSE))*COS(HLOOKUP($A28,tablelatlon,3,FALSE)-'DATA ENTRY SHEET'!T$14),SIN(HLOOKUP($A28,tablelatlon,3,FALSE)-'DATA ENTRY SHEET'!T$14)*COS('DATA ENTRY SHEET'!T$13))-HLOOKUP($A28,tablelatlon,4,FALSE),2*PI())</f>
        <v>312.7414636563116</v>
      </c>
      <c r="U28" s="120">
        <f>(180/PI())*MOD(ATAN2(SIN('DATA ENTRY SHEET'!U$13)*COS(HLOOKUP($A28,tablelatlon,2,FALSE))-COS('DATA ENTRY SHEET'!U$13)*SIN(HLOOKUP($A28,tablelatlon,2,FALSE))*COS(HLOOKUP($A28,tablelatlon,3,FALSE)-'DATA ENTRY SHEET'!U$14),SIN(HLOOKUP($A28,tablelatlon,3,FALSE)-'DATA ENTRY SHEET'!U$14)*COS('DATA ENTRY SHEET'!U$13))-HLOOKUP($A28,tablelatlon,4,FALSE),2*PI())</f>
        <v>312.3122861404598</v>
      </c>
      <c r="V28" s="120">
        <f>(180/PI())*MOD(ATAN2(SIN('DATA ENTRY SHEET'!V$13)*COS(HLOOKUP($A28,tablelatlon,2,FALSE))-COS('DATA ENTRY SHEET'!V$13)*SIN(HLOOKUP($A28,tablelatlon,2,FALSE))*COS(HLOOKUP($A28,tablelatlon,3,FALSE)-'DATA ENTRY SHEET'!V$14),SIN(HLOOKUP($A28,tablelatlon,3,FALSE)-'DATA ENTRY SHEET'!V$14)*COS('DATA ENTRY SHEET'!V$13))-HLOOKUP($A28,tablelatlon,4,FALSE),2*PI())</f>
        <v>311.9602269849865</v>
      </c>
      <c r="W28" s="146">
        <f>(180/PI())*MOD(ATAN2(SIN('DATA ENTRY SHEET'!W$13)*COS(HLOOKUP($A28,tablelatlon,2,FALSE))-COS('DATA ENTRY SHEET'!W$13)*SIN(HLOOKUP($A28,tablelatlon,2,FALSE))*COS(HLOOKUP($A28,tablelatlon,3,FALSE)-'DATA ENTRY SHEET'!W$14),SIN(HLOOKUP($A28,tablelatlon,3,FALSE)-'DATA ENTRY SHEET'!W$14)*COS('DATA ENTRY SHEET'!W$13))-HLOOKUP($A28,tablelatlon,4,FALSE),2*PI())</f>
        <v>311.68760835472324</v>
      </c>
      <c r="X28" s="147">
        <f>(180/PI())*MOD(ATAN2(SIN('DATA ENTRY SHEET'!X$13)*COS(HLOOKUP($A28,tablelatlon,2,FALSE))-COS('DATA ENTRY SHEET'!X$13)*SIN(HLOOKUP($A28,tablelatlon,2,FALSE))*COS(HLOOKUP($A28,tablelatlon,3,FALSE)-'DATA ENTRY SHEET'!X$14),SIN(HLOOKUP($A28,tablelatlon,3,FALSE)-'DATA ENTRY SHEET'!X$14)*COS('DATA ENTRY SHEET'!X$13))-HLOOKUP($A28,tablelatlon,4,FALSE),2*PI())</f>
        <v>311.4973347679001</v>
      </c>
      <c r="Y28" s="123">
        <f>(180/PI())*MOD(ATAN2(SIN('DATA ENTRY SHEET'!Y$13)*COS(HLOOKUP($A28,tablelatlon,2,FALSE))-COS('DATA ENTRY SHEET'!Y$13)*SIN(HLOOKUP($A28,tablelatlon,2,FALSE))*COS(HLOOKUP($A28,tablelatlon,3,FALSE)-'DATA ENTRY SHEET'!Y$14),SIN(HLOOKUP($A28,tablelatlon,3,FALSE)-'DATA ENTRY SHEET'!Y$14)*COS('DATA ENTRY SHEET'!Y$13))-HLOOKUP($A28,tablelatlon,4,FALSE),2*PI())</f>
        <v>311.3929424159777</v>
      </c>
      <c r="Z28" s="148">
        <f>(180/PI())*MOD(ATAN2(SIN('DATA ENTRY SHEET'!Z$13)*COS(HLOOKUP($A28,tablelatlon,2,FALSE))-COS('DATA ENTRY SHEET'!Z$13)*SIN(HLOOKUP($A28,tablelatlon,2,FALSE))*COS(HLOOKUP($A28,tablelatlon,3,FALSE)-'DATA ENTRY SHEET'!Z$14),SIN(HLOOKUP($A28,tablelatlon,3,FALSE)-'DATA ENTRY SHEET'!Z$14)*COS('DATA ENTRY SHEET'!Z$13))-HLOOKUP($A28,tablelatlon,4,FALSE),2*PI())</f>
        <v>311.3786531357837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8.75" customHeight="1">
      <c r="A29" s="108" t="s">
        <v>0</v>
      </c>
      <c r="B29" s="150">
        <f>2*ASIN(SQRT((SIN((HLOOKUP($A28,tablelatlon,2,FALSE)-'DATA ENTRY SHEET'!B$13)/2))^2+COS(HLOOKUP($A28,tablelatlon,2,FALSE))*COS('DATA ENTRY SHEET'!B$13)*(SIN((HLOOKUP($A28,tablelatlon,3,FALSE)-'DATA ENTRY SHEET'!B$14)/2))^2))*(60*180/PI())</f>
        <v>2550.393051526699</v>
      </c>
      <c r="C29" s="128">
        <f>2*ASIN(SQRT((SIN((HLOOKUP($A28,tablelatlon,2,FALSE)-'DATA ENTRY SHEET'!C$13)/2))^2+COS(HLOOKUP($A28,tablelatlon,2,FALSE))*COS('DATA ENTRY SHEET'!C$13)*(SIN((HLOOKUP($A28,tablelatlon,3,FALSE)-'DATA ENTRY SHEET'!C$14)/2))^2))*(60*180/PI())</f>
        <v>2232.849567370511</v>
      </c>
      <c r="D29" s="151">
        <f>2*ASIN(SQRT((SIN((HLOOKUP($A28,tablelatlon,2,FALSE)-'DATA ENTRY SHEET'!D$13)/2))^2+COS(HLOOKUP($A28,tablelatlon,2,FALSE))*COS('DATA ENTRY SHEET'!D$13)*(SIN((HLOOKUP($A28,tablelatlon,3,FALSE)-'DATA ENTRY SHEET'!D$14)/2))^2))*(60*180/PI())</f>
        <v>2032.9014288469689</v>
      </c>
      <c r="E29" s="128">
        <f>2*ASIN(SQRT((SIN((HLOOKUP($A28,tablelatlon,2,FALSE)-'DATA ENTRY SHEET'!E$13)/2))^2+COS(HLOOKUP($A28,tablelatlon,2,FALSE))*COS('DATA ENTRY SHEET'!E$13)*(SIN((HLOOKUP($A28,tablelatlon,3,FALSE)-'DATA ENTRY SHEET'!E$14)/2))^2))*(60*180/PI())</f>
        <v>1826.5346942982771</v>
      </c>
      <c r="F29" s="151">
        <f>2*ASIN(SQRT((SIN((HLOOKUP($A28,tablelatlon,2,FALSE)-'DATA ENTRY SHEET'!F$13)/2))^2+COS(HLOOKUP($A28,tablelatlon,2,FALSE))*COS('DATA ENTRY SHEET'!F$13)*(SIN((HLOOKUP($A28,tablelatlon,3,FALSE)-'DATA ENTRY SHEET'!F$14)/2))^2))*(60*180/PI())</f>
        <v>1614.2519344926714</v>
      </c>
      <c r="G29" s="128">
        <f>2*ASIN(SQRT((SIN((HLOOKUP($A28,tablelatlon,2,FALSE)-'DATA ENTRY SHEET'!G$13)/2))^2+COS(HLOOKUP($A28,tablelatlon,2,FALSE))*COS('DATA ENTRY SHEET'!G$13)*(SIN((HLOOKUP($A28,tablelatlon,3,FALSE)-'DATA ENTRY SHEET'!G$14)/2))^2))*(60*180/PI())</f>
        <v>1396.53177456396</v>
      </c>
      <c r="H29" s="151">
        <f>2*ASIN(SQRT((SIN((HLOOKUP($A28,tablelatlon,2,FALSE)-'DATA ENTRY SHEET'!H$13)/2))^2+COS(HLOOKUP($A28,tablelatlon,2,FALSE))*COS('DATA ENTRY SHEET'!H$13)*(SIN((HLOOKUP($A28,tablelatlon,3,FALSE)-'DATA ENTRY SHEET'!H$14)/2))^2))*(60*180/PI())</f>
        <v>1173.8292942992705</v>
      </c>
      <c r="I29" s="128">
        <f>2*ASIN(SQRT((SIN((HLOOKUP($A28,tablelatlon,2,FALSE)-'DATA ENTRY SHEET'!I$13)/2))^2+COS(HLOOKUP($A28,tablelatlon,2,FALSE))*COS('DATA ENTRY SHEET'!I$13)*(SIN((HLOOKUP($A28,tablelatlon,3,FALSE)-'DATA ENTRY SHEET'!I$14)/2))^2))*(60*180/PI())</f>
        <v>946.5769034229685</v>
      </c>
      <c r="J29" s="151">
        <f>2*ASIN(SQRT((SIN((HLOOKUP($A28,tablelatlon,2,FALSE)-'DATA ENTRY SHEET'!J$13)/2))^2+COS(HLOOKUP($A28,tablelatlon,2,FALSE))*COS('DATA ENTRY SHEET'!J$13)*(SIN((HLOOKUP($A28,tablelatlon,3,FALSE)-'DATA ENTRY SHEET'!J$14)/2))^2))*(60*180/PI())</f>
        <v>715.1855854522877</v>
      </c>
      <c r="K29" s="128">
        <f>2*ASIN(SQRT((SIN((HLOOKUP($A28,tablelatlon,2,FALSE)-'DATA ENTRY SHEET'!K$13)/2))^2+COS(HLOOKUP($A28,tablelatlon,2,FALSE))*COS('DATA ENTRY SHEET'!K$13)*(SIN((HLOOKUP($A28,tablelatlon,3,FALSE)-'DATA ENTRY SHEET'!K$14)/2))^2))*(60*180/PI())</f>
        <v>480.04642351519277</v>
      </c>
      <c r="L29" s="151">
        <f>2*ASIN(SQRT((SIN((HLOOKUP($A28,tablelatlon,2,FALSE)-'DATA ENTRY SHEET'!L$13)/2))^2+COS(HLOOKUP($A28,tablelatlon,2,FALSE))*COS('DATA ENTRY SHEET'!L$13)*(SIN((HLOOKUP($A28,tablelatlon,3,FALSE)-'DATA ENTRY SHEET'!L$14)/2))^2))*(60*180/PI())</f>
        <v>241.53234014450206</v>
      </c>
      <c r="M29" s="126">
        <f>2*ASIN(SQRT((SIN((HLOOKUP($A28,tablelatlon,2,FALSE)-'DATA ENTRY SHEET'!M$13)/2))^2+COS(HLOOKUP($A28,tablelatlon,2,FALSE))*COS('DATA ENTRY SHEET'!M$13)*(SIN((HLOOKUP($A28,tablelatlon,3,FALSE)-'DATA ENTRY SHEET'!M$14)/2))^2))*(60*180/PI())</f>
        <v>0</v>
      </c>
      <c r="N29" s="151">
        <f>2*ASIN(SQRT((SIN((HLOOKUP($A28,tablelatlon,2,FALSE)-'DATA ENTRY SHEET'!N$13)/2))^2+COS(HLOOKUP($A28,tablelatlon,2,FALSE))*COS('DATA ENTRY SHEET'!N$13)*(SIN((HLOOKUP($A28,tablelatlon,3,FALSE)-'DATA ENTRY SHEET'!N$14)/2))^2))*(60*180/PI())</f>
        <v>244.20816044745172</v>
      </c>
      <c r="O29" s="128">
        <f>2*ASIN(SQRT((SIN((HLOOKUP($A28,tablelatlon,2,FALSE)-'DATA ENTRY SHEET'!O$13)/2))^2+COS(HLOOKUP($A28,tablelatlon,2,FALSE))*COS('DATA ENTRY SHEET'!O$13)*(SIN((HLOOKUP($A28,tablelatlon,3,FALSE)-'DATA ENTRY SHEET'!O$14)/2))^2))*(60*180/PI())</f>
        <v>490.5100371900326</v>
      </c>
      <c r="P29" s="151">
        <f>2*ASIN(SQRT((SIN((HLOOKUP($A28,tablelatlon,2,FALSE)-'DATA ENTRY SHEET'!P$13)/2))^2+COS(HLOOKUP($A28,tablelatlon,2,FALSE))*COS('DATA ENTRY SHEET'!P$13)*(SIN((HLOOKUP($A28,tablelatlon,3,FALSE)-'DATA ENTRY SHEET'!P$14)/2))^2))*(60*180/PI())</f>
        <v>739.3404403348853</v>
      </c>
      <c r="Q29" s="128">
        <f>2*ASIN(SQRT((SIN((HLOOKUP($A28,tablelatlon,2,FALSE)-'DATA ENTRY SHEET'!Q$13)/2))^2+COS(HLOOKUP($A28,tablelatlon,2,FALSE))*COS('DATA ENTRY SHEET'!Q$13)*(SIN((HLOOKUP($A28,tablelatlon,3,FALSE)-'DATA ENTRY SHEET'!Q$14)/2))^2))*(60*180/PI())</f>
        <v>989.6311567058007</v>
      </c>
      <c r="R29" s="151">
        <f>2*ASIN(SQRT((SIN((HLOOKUP($A28,tablelatlon,2,FALSE)-'DATA ENTRY SHEET'!R$13)/2))^2+COS(HLOOKUP($A28,tablelatlon,2,FALSE))*COS('DATA ENTRY SHEET'!R$13)*(SIN((HLOOKUP($A28,tablelatlon,3,FALSE)-'DATA ENTRY SHEET'!R$14)/2))^2))*(60*180/PI())</f>
        <v>1241.3261468158007</v>
      </c>
      <c r="S29" s="128">
        <f>2*ASIN(SQRT((SIN((HLOOKUP($A28,tablelatlon,2,FALSE)-'DATA ENTRY SHEET'!S$13)/2))^2+COS(HLOOKUP($A28,tablelatlon,2,FALSE))*COS('DATA ENTRY SHEET'!S$13)*(SIN((HLOOKUP($A28,tablelatlon,3,FALSE)-'DATA ENTRY SHEET'!S$14)/2))^2))*(60*180/PI())</f>
        <v>1494.1201972730398</v>
      </c>
      <c r="T29" s="151">
        <f>2*ASIN(SQRT((SIN((HLOOKUP($A28,tablelatlon,2,FALSE)-'DATA ENTRY SHEET'!T$13)/2))^2+COS(HLOOKUP($A28,tablelatlon,2,FALSE))*COS('DATA ENTRY SHEET'!T$13)*(SIN((HLOOKUP($A28,tablelatlon,3,FALSE)-'DATA ENTRY SHEET'!T$14)/2))^2))*(60*180/PI())</f>
        <v>1747.7080007436439</v>
      </c>
      <c r="U29" s="128">
        <f>2*ASIN(SQRT((SIN((HLOOKUP($A28,tablelatlon,2,FALSE)-'DATA ENTRY SHEET'!U$13)/2))^2+COS(HLOOKUP($A28,tablelatlon,2,FALSE))*COS('DATA ENTRY SHEET'!U$13)*(SIN((HLOOKUP($A28,tablelatlon,3,FALSE)-'DATA ENTRY SHEET'!U$14)/2))^2))*(60*180/PI())</f>
        <v>2001.7812982146186</v>
      </c>
      <c r="V29" s="128">
        <f>2*ASIN(SQRT((SIN((HLOOKUP($A28,tablelatlon,2,FALSE)-'DATA ENTRY SHEET'!V$13)/2))^2+COS(HLOOKUP($A28,tablelatlon,2,FALSE))*COS('DATA ENTRY SHEET'!V$13)*(SIN((HLOOKUP($A28,tablelatlon,3,FALSE)-'DATA ENTRY SHEET'!V$14)/2))^2))*(60*180/PI())</f>
        <v>2256.025804603944</v>
      </c>
      <c r="W29" s="151">
        <f>2*ASIN(SQRT((SIN((HLOOKUP($A28,tablelatlon,2,FALSE)-'DATA ENTRY SHEET'!W$13)/2))^2+COS(HLOOKUP($A28,tablelatlon,2,FALSE))*COS('DATA ENTRY SHEET'!W$13)*(SIN((HLOOKUP($A28,tablelatlon,3,FALSE)-'DATA ENTRY SHEET'!W$14)/2))^2))*(60*180/PI())</f>
        <v>2510.1178689757558</v>
      </c>
      <c r="X29" s="152">
        <f>2*ASIN(SQRT((SIN((HLOOKUP($A28,tablelatlon,2,FALSE)-'DATA ENTRY SHEET'!X$13)/2))^2+COS(HLOOKUP($A28,tablelatlon,2,FALSE))*COS('DATA ENTRY SHEET'!X$13)*(SIN((HLOOKUP($A28,tablelatlon,3,FALSE)-'DATA ENTRY SHEET'!X$14)/2))^2))*(60*180/PI())</f>
        <v>2763.7208123818414</v>
      </c>
      <c r="Y29" s="131">
        <f>2*ASIN(SQRT((SIN((HLOOKUP($A28,tablelatlon,2,FALSE)-'DATA ENTRY SHEET'!Y$13)/2))^2+COS(HLOOKUP($A28,tablelatlon,2,FALSE))*COS('DATA ENTRY SHEET'!Y$13)*(SIN((HLOOKUP($A28,tablelatlon,3,FALSE)-'DATA ENTRY SHEET'!Y$14)/2))^2))*(60*180/PI())</f>
        <v>3016.4808779987284</v>
      </c>
      <c r="Z29" s="153">
        <f>2*ASIN(SQRT((SIN((HLOOKUP($A28,tablelatlon,2,FALSE)-'DATA ENTRY SHEET'!Z$13)/2))^2+COS(HLOOKUP($A28,tablelatlon,2,FALSE))*COS('DATA ENTRY SHEET'!Z$13)*(SIN((HLOOKUP($A28,tablelatlon,3,FALSE)-'DATA ENTRY SHEET'!Z$14)/2))^2))*(60*180/PI())</f>
        <v>3268.022720095447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18.75" customHeight="1">
      <c r="A30" s="100">
        <f>+N4</f>
        <v>13</v>
      </c>
      <c r="B30" s="133">
        <f>(180/PI())*MOD(ATAN2(SIN('DATA ENTRY SHEET'!B$13)*COS(HLOOKUP($A30,tablelatlon,2,FALSE))-COS('DATA ENTRY SHEET'!B$13)*SIN(HLOOKUP($A30,tablelatlon,2,FALSE))*COS(HLOOKUP($A30,tablelatlon,3,FALSE)-'DATA ENTRY SHEET'!B$14),SIN(HLOOKUP($A30,tablelatlon,3,FALSE)-'DATA ENTRY SHEET'!B$14)*COS('DATA ENTRY SHEET'!B$13))-HLOOKUP($A30,tablelatlon,4,FALSE),2*PI())</f>
        <v>154.8402334796803</v>
      </c>
      <c r="C30" s="134">
        <f>(180/PI())*MOD(ATAN2(SIN('DATA ENTRY SHEET'!C$13)*COS(HLOOKUP($A30,tablelatlon,2,FALSE))-COS('DATA ENTRY SHEET'!C$13)*SIN(HLOOKUP($A30,tablelatlon,2,FALSE))*COS(HLOOKUP($A30,tablelatlon,3,FALSE)-'DATA ENTRY SHEET'!C$14),SIN(HLOOKUP($A30,tablelatlon,3,FALSE)-'DATA ENTRY SHEET'!C$14)*COS('DATA ENTRY SHEET'!C$13))-HLOOKUP($A30,tablelatlon,4,FALSE),2*PI())</f>
        <v>151.66401337130497</v>
      </c>
      <c r="D30" s="137">
        <f>(180/PI())*MOD(ATAN2(SIN('DATA ENTRY SHEET'!D$13)*COS(HLOOKUP($A30,tablelatlon,2,FALSE))-COS('DATA ENTRY SHEET'!D$13)*SIN(HLOOKUP($A30,tablelatlon,2,FALSE))*COS(HLOOKUP($A30,tablelatlon,3,FALSE)-'DATA ENTRY SHEET'!D$14),SIN(HLOOKUP($A30,tablelatlon,3,FALSE)-'DATA ENTRY SHEET'!D$14)*COS('DATA ENTRY SHEET'!D$13))-HLOOKUP($A30,tablelatlon,4,FALSE),2*PI())</f>
        <v>149.89357529274596</v>
      </c>
      <c r="E30" s="136">
        <f>(180/PI())*MOD(ATAN2(SIN('DATA ENTRY SHEET'!E$13)*COS(HLOOKUP($A30,tablelatlon,2,FALSE))-COS('DATA ENTRY SHEET'!E$13)*SIN(HLOOKUP($A30,tablelatlon,2,FALSE))*COS(HLOOKUP($A30,tablelatlon,3,FALSE)-'DATA ENTRY SHEET'!E$14),SIN(HLOOKUP($A30,tablelatlon,3,FALSE)-'DATA ENTRY SHEET'!E$14)*COS('DATA ENTRY SHEET'!E$13))-HLOOKUP($A30,tablelatlon,4,FALSE),2*PI())</f>
        <v>148.22151771197846</v>
      </c>
      <c r="F30" s="137">
        <f>(180/PI())*MOD(ATAN2(SIN('DATA ENTRY SHEET'!F$13)*COS(HLOOKUP($A30,tablelatlon,2,FALSE))-COS('DATA ENTRY SHEET'!F$13)*SIN(HLOOKUP($A30,tablelatlon,2,FALSE))*COS(HLOOKUP($A30,tablelatlon,3,FALSE)-'DATA ENTRY SHEET'!F$14),SIN(HLOOKUP($A30,tablelatlon,3,FALSE)-'DATA ENTRY SHEET'!F$14)*COS('DATA ENTRY SHEET'!F$13))-HLOOKUP($A30,tablelatlon,4,FALSE),2*PI())</f>
        <v>146.64512312009956</v>
      </c>
      <c r="G30" s="134">
        <f>(180/PI())*MOD(ATAN2(SIN('DATA ENTRY SHEET'!G$13)*COS(HLOOKUP($A30,tablelatlon,2,FALSE))-COS('DATA ENTRY SHEET'!G$13)*SIN(HLOOKUP($A30,tablelatlon,2,FALSE))*COS(HLOOKUP($A30,tablelatlon,3,FALSE)-'DATA ENTRY SHEET'!G$14),SIN(HLOOKUP($A30,tablelatlon,3,FALSE)-'DATA ENTRY SHEET'!G$14)*COS('DATA ENTRY SHEET'!G$13))-HLOOKUP($A30,tablelatlon,4,FALSE),2*PI())</f>
        <v>145.1616172476132</v>
      </c>
      <c r="H30" s="137">
        <f>(180/PI())*MOD(ATAN2(SIN('DATA ENTRY SHEET'!H$13)*COS(HLOOKUP($A30,tablelatlon,2,FALSE))-COS('DATA ENTRY SHEET'!H$13)*SIN(HLOOKUP($A30,tablelatlon,2,FALSE))*COS(HLOOKUP($A30,tablelatlon,3,FALSE)-'DATA ENTRY SHEET'!H$14),SIN(HLOOKUP($A30,tablelatlon,3,FALSE)-'DATA ENTRY SHEET'!H$14)*COS('DATA ENTRY SHEET'!H$13))-HLOOKUP($A30,tablelatlon,4,FALSE),2*PI())</f>
        <v>143.76824703645488</v>
      </c>
      <c r="I30" s="136">
        <f>(180/PI())*MOD(ATAN2(SIN('DATA ENTRY SHEET'!I$13)*COS(HLOOKUP($A30,tablelatlon,2,FALSE))-COS('DATA ENTRY SHEET'!I$13)*SIN(HLOOKUP($A30,tablelatlon,2,FALSE))*COS(HLOOKUP($A30,tablelatlon,3,FALSE)-'DATA ENTRY SHEET'!I$14),SIN(HLOOKUP($A30,tablelatlon,3,FALSE)-'DATA ENTRY SHEET'!I$14)*COS('DATA ENTRY SHEET'!I$13))-HLOOKUP($A30,tablelatlon,4,FALSE),2*PI())</f>
        <v>142.46234622895346</v>
      </c>
      <c r="J30" s="137">
        <f>(180/PI())*MOD(ATAN2(SIN('DATA ENTRY SHEET'!J$13)*COS(HLOOKUP($A30,tablelatlon,2,FALSE))-COS('DATA ENTRY SHEET'!J$13)*SIN(HLOOKUP($A30,tablelatlon,2,FALSE))*COS(HLOOKUP($A30,tablelatlon,3,FALSE)-'DATA ENTRY SHEET'!J$14),SIN(HLOOKUP($A30,tablelatlon,3,FALSE)-'DATA ENTRY SHEET'!J$14)*COS('DATA ENTRY SHEET'!J$13))-HLOOKUP($A30,tablelatlon,4,FALSE),2*PI())</f>
        <v>141.24139007752822</v>
      </c>
      <c r="K30" s="134">
        <f>(180/PI())*MOD(ATAN2(SIN('DATA ENTRY SHEET'!K$13)*COS(HLOOKUP($A30,tablelatlon,2,FALSE))-COS('DATA ENTRY SHEET'!K$13)*SIN(HLOOKUP($A30,tablelatlon,2,FALSE))*COS(HLOOKUP($A30,tablelatlon,3,FALSE)-'DATA ENTRY SHEET'!K$14),SIN(HLOOKUP($A30,tablelatlon,3,FALSE)-'DATA ENTRY SHEET'!K$14)*COS('DATA ENTRY SHEET'!K$13))-HLOOKUP($A30,tablelatlon,4,FALSE),2*PI())</f>
        <v>140.10304082215774</v>
      </c>
      <c r="L30" s="137">
        <f>(180/PI())*MOD(ATAN2(SIN('DATA ENTRY SHEET'!L$13)*COS(HLOOKUP($A30,tablelatlon,2,FALSE))-COS('DATA ENTRY SHEET'!L$13)*SIN(HLOOKUP($A30,tablelatlon,2,FALSE))*COS(HLOOKUP($A30,tablelatlon,3,FALSE)-'DATA ENTRY SHEET'!L$14),SIN(HLOOKUP($A30,tablelatlon,3,FALSE)-'DATA ENTRY SHEET'!L$14)*COS('DATA ENTRY SHEET'!L$13))-HLOOKUP($A30,tablelatlon,4,FALSE),2*PI())</f>
        <v>139.04518560067825</v>
      </c>
      <c r="M30" s="136">
        <f>(180/PI())*MOD(ATAN2(SIN('DATA ENTRY SHEET'!M$13)*COS(HLOOKUP($A30,tablelatlon,2,FALSE))-COS('DATA ENTRY SHEET'!M$13)*SIN(HLOOKUP($A30,tablelatlon,2,FALSE))*COS(HLOOKUP($A30,tablelatlon,3,FALSE)-'DATA ENTRY SHEET'!M$14),SIN(HLOOKUP($A30,tablelatlon,3,FALSE)-'DATA ENTRY SHEET'!M$14)*COS('DATA ENTRY SHEET'!M$13))-HLOOKUP($A30,tablelatlon,4,FALSE),2*PI())</f>
        <v>138.06596839454375</v>
      </c>
      <c r="N30" s="135">
        <f>$A30</f>
        <v>13</v>
      </c>
      <c r="O30" s="134">
        <f>(180/PI())*MOD(ATAN2(SIN('DATA ENTRY SHEET'!O$13)*COS(HLOOKUP($A30,tablelatlon,2,FALSE))-COS('DATA ENTRY SHEET'!O$13)*SIN(HLOOKUP($A30,tablelatlon,2,FALSE))*COS(HLOOKUP($A30,tablelatlon,3,FALSE)-'DATA ENTRY SHEET'!O$14),SIN(HLOOKUP($A30,tablelatlon,3,FALSE)-'DATA ENTRY SHEET'!O$14)*COS('DATA ENTRY SHEET'!O$13))-HLOOKUP($A30,tablelatlon,4,FALSE),2*PI())</f>
        <v>316.40226081652975</v>
      </c>
      <c r="P30" s="137">
        <f>(180/PI())*MOD(ATAN2(SIN('DATA ENTRY SHEET'!P$13)*COS(HLOOKUP($A30,tablelatlon,2,FALSE))-COS('DATA ENTRY SHEET'!P$13)*SIN(HLOOKUP($A30,tablelatlon,2,FALSE))*COS(HLOOKUP($A30,tablelatlon,3,FALSE)-'DATA ENTRY SHEET'!P$14),SIN(HLOOKUP($A30,tablelatlon,3,FALSE)-'DATA ENTRY SHEET'!P$14)*COS('DATA ENTRY SHEET'!P$13))-HLOOKUP($A30,tablelatlon,4,FALSE),2*PI())</f>
        <v>315.5859937885274</v>
      </c>
      <c r="Q30" s="136">
        <f>(180/PI())*MOD(ATAN2(SIN('DATA ENTRY SHEET'!Q$13)*COS(HLOOKUP($A30,tablelatlon,2,FALSE))-COS('DATA ENTRY SHEET'!Q$13)*SIN(HLOOKUP($A30,tablelatlon,2,FALSE))*COS(HLOOKUP($A30,tablelatlon,3,FALSE)-'DATA ENTRY SHEET'!Q$14),SIN(HLOOKUP($A30,tablelatlon,3,FALSE)-'DATA ENTRY SHEET'!Q$14)*COS('DATA ENTRY SHEET'!Q$13))-HLOOKUP($A30,tablelatlon,4,FALSE),2*PI())</f>
        <v>314.9088101597906</v>
      </c>
      <c r="R30" s="137">
        <f>(180/PI())*MOD(ATAN2(SIN('DATA ENTRY SHEET'!R$13)*COS(HLOOKUP($A30,tablelatlon,2,FALSE))-COS('DATA ENTRY SHEET'!R$13)*SIN(HLOOKUP($A30,tablelatlon,2,FALSE))*COS(HLOOKUP($A30,tablelatlon,3,FALSE)-'DATA ENTRY SHEET'!R$14),SIN(HLOOKUP($A30,tablelatlon,3,FALSE)-'DATA ENTRY SHEET'!R$14)*COS('DATA ENTRY SHEET'!R$13))-HLOOKUP($A30,tablelatlon,4,FALSE),2*PI())</f>
        <v>314.3057148315867</v>
      </c>
      <c r="S30" s="134">
        <f>(180/PI())*MOD(ATAN2(SIN('DATA ENTRY SHEET'!S$13)*COS(HLOOKUP($A30,tablelatlon,2,FALSE))-COS('DATA ENTRY SHEET'!S$13)*SIN(HLOOKUP($A30,tablelatlon,2,FALSE))*COS(HLOOKUP($A30,tablelatlon,3,FALSE)-'DATA ENTRY SHEET'!S$14),SIN(HLOOKUP($A30,tablelatlon,3,FALSE)-'DATA ENTRY SHEET'!S$14)*COS('DATA ENTRY SHEET'!S$13))-HLOOKUP($A30,tablelatlon,4,FALSE),2*PI())</f>
        <v>313.7769013128592</v>
      </c>
      <c r="T30" s="137">
        <f>(180/PI())*MOD(ATAN2(SIN('DATA ENTRY SHEET'!T$13)*COS(HLOOKUP($A30,tablelatlon,2,FALSE))-COS('DATA ENTRY SHEET'!T$13)*SIN(HLOOKUP($A30,tablelatlon,2,FALSE))*COS(HLOOKUP($A30,tablelatlon,3,FALSE)-'DATA ENTRY SHEET'!T$14),SIN(HLOOKUP($A30,tablelatlon,3,FALSE)-'DATA ENTRY SHEET'!T$14)*COS('DATA ENTRY SHEET'!T$13))-HLOOKUP($A30,tablelatlon,4,FALSE),2*PI())</f>
        <v>313.32298556372064</v>
      </c>
      <c r="U30" s="136">
        <f>(180/PI())*MOD(ATAN2(SIN('DATA ENTRY SHEET'!U$13)*COS(HLOOKUP($A30,tablelatlon,2,FALSE))-COS('DATA ENTRY SHEET'!U$13)*SIN(HLOOKUP($A30,tablelatlon,2,FALSE))*COS(HLOOKUP($A30,tablelatlon,3,FALSE)-'DATA ENTRY SHEET'!U$14),SIN(HLOOKUP($A30,tablelatlon,3,FALSE)-'DATA ENTRY SHEET'!U$14)*COS('DATA ENTRY SHEET'!U$13))-HLOOKUP($A30,tablelatlon,4,FALSE),2*PI())</f>
        <v>312.94503319766665</v>
      </c>
      <c r="V30" s="134">
        <f>(180/PI())*MOD(ATAN2(SIN('DATA ENTRY SHEET'!V$13)*COS(HLOOKUP($A30,tablelatlon,2,FALSE))-COS('DATA ENTRY SHEET'!V$13)*SIN(HLOOKUP($A30,tablelatlon,2,FALSE))*COS(HLOOKUP($A30,tablelatlon,3,FALSE)-'DATA ENTRY SHEET'!V$14),SIN(HLOOKUP($A30,tablelatlon,3,FALSE)-'DATA ENTRY SHEET'!V$14)*COS('DATA ENTRY SHEET'!V$13))-HLOOKUP($A30,tablelatlon,4,FALSE),2*PI())</f>
        <v>312.6445896821478</v>
      </c>
      <c r="W30" s="137">
        <f>(180/PI())*MOD(ATAN2(SIN('DATA ENTRY SHEET'!W$13)*COS(HLOOKUP($A30,tablelatlon,2,FALSE))-COS('DATA ENTRY SHEET'!W$13)*SIN(HLOOKUP($A30,tablelatlon,2,FALSE))*COS(HLOOKUP($A30,tablelatlon,3,FALSE)-'DATA ENTRY SHEET'!W$14),SIN(HLOOKUP($A30,tablelatlon,3,FALSE)-'DATA ENTRY SHEET'!W$14)*COS('DATA ENTRY SHEET'!W$13))-HLOOKUP($A30,tablelatlon,4,FALSE),2*PI())</f>
        <v>312.42371394559245</v>
      </c>
      <c r="X30" s="138">
        <f>(180/PI())*MOD(ATAN2(SIN('DATA ENTRY SHEET'!X$13)*COS(HLOOKUP($A30,tablelatlon,2,FALSE))-COS('DATA ENTRY SHEET'!X$13)*SIN(HLOOKUP($A30,tablelatlon,2,FALSE))*COS(HLOOKUP($A30,tablelatlon,3,FALSE)-'DATA ENTRY SHEET'!X$14),SIN(HLOOKUP($A30,tablelatlon,3,FALSE)-'DATA ENTRY SHEET'!X$14)*COS('DATA ENTRY SHEET'!X$13))-HLOOKUP($A30,tablelatlon,4,FALSE),2*PI())</f>
        <v>312.2850156259241</v>
      </c>
      <c r="Y30" s="139">
        <f>(180/PI())*MOD(ATAN2(SIN('DATA ENTRY SHEET'!Y$13)*COS(HLOOKUP($A30,tablelatlon,2,FALSE))-COS('DATA ENTRY SHEET'!Y$13)*SIN(HLOOKUP($A30,tablelatlon,2,FALSE))*COS(HLOOKUP($A30,tablelatlon,3,FALSE)-'DATA ENTRY SHEET'!Y$14),SIN(HLOOKUP($A30,tablelatlon,3,FALSE)-'DATA ENTRY SHEET'!Y$14)*COS('DATA ENTRY SHEET'!Y$13))-HLOOKUP($A30,tablelatlon,4,FALSE),2*PI())</f>
        <v>312.2316959564921</v>
      </c>
      <c r="Z30" s="140">
        <f>(180/PI())*MOD(ATAN2(SIN('DATA ENTRY SHEET'!Z$13)*COS(HLOOKUP($A30,tablelatlon,2,FALSE))-COS('DATA ENTRY SHEET'!Z$13)*SIN(HLOOKUP($A30,tablelatlon,2,FALSE))*COS(HLOOKUP($A30,tablelatlon,3,FALSE)-'DATA ENTRY SHEET'!Z$14),SIN(HLOOKUP($A30,tablelatlon,3,FALSE)-'DATA ENTRY SHEET'!Z$14)*COS('DATA ENTRY SHEET'!Z$13))-HLOOKUP($A30,tablelatlon,4,FALSE),2*PI())</f>
        <v>312.2675919447539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18.75" customHeight="1">
      <c r="A31" s="141" t="s">
        <v>0</v>
      </c>
      <c r="B31" s="142">
        <f>2*ASIN(SQRT((SIN((HLOOKUP($A30,tablelatlon,2,FALSE)-'DATA ENTRY SHEET'!B$13)/2))^2+COS(HLOOKUP($A30,tablelatlon,2,FALSE))*COS('DATA ENTRY SHEET'!B$13)*(SIN((HLOOKUP($A30,tablelatlon,3,FALSE)-'DATA ENTRY SHEET'!B$14)/2))^2))*(60*180/PI())</f>
        <v>2783.455430518869</v>
      </c>
      <c r="C31" s="110">
        <f>2*ASIN(SQRT((SIN((HLOOKUP($A30,tablelatlon,2,FALSE)-'DATA ENTRY SHEET'!C$13)/2))^2+COS(HLOOKUP($A30,tablelatlon,2,FALSE))*COS('DATA ENTRY SHEET'!C$13)*(SIN((HLOOKUP($A30,tablelatlon,3,FALSE)-'DATA ENTRY SHEET'!C$14)/2))^2))*(60*180/PI())</f>
        <v>2469.6038948063715</v>
      </c>
      <c r="D31" s="111">
        <f>2*ASIN(SQRT((SIN((HLOOKUP($A30,tablelatlon,2,FALSE)-'DATA ENTRY SHEET'!D$13)/2))^2+COS(HLOOKUP($A30,tablelatlon,2,FALSE))*COS('DATA ENTRY SHEET'!D$13)*(SIN((HLOOKUP($A30,tablelatlon,3,FALSE)-'DATA ENTRY SHEET'!D$14)/2))^2))*(60*180/PI())</f>
        <v>2271.3997119463593</v>
      </c>
      <c r="E31" s="112">
        <f>2*ASIN(SQRT((SIN((HLOOKUP($A30,tablelatlon,2,FALSE)-'DATA ENTRY SHEET'!E$13)/2))^2+COS(HLOOKUP($A30,tablelatlon,2,FALSE))*COS('DATA ENTRY SHEET'!E$13)*(SIN((HLOOKUP($A30,tablelatlon,3,FALSE)-'DATA ENTRY SHEET'!E$14)/2))^2))*(60*180/PI())</f>
        <v>2066.4711380290914</v>
      </c>
      <c r="F31" s="111">
        <f>2*ASIN(SQRT((SIN((HLOOKUP($A30,tablelatlon,2,FALSE)-'DATA ENTRY SHEET'!F$13)/2))^2+COS(HLOOKUP($A30,tablelatlon,2,FALSE))*COS('DATA ENTRY SHEET'!F$13)*(SIN((HLOOKUP($A30,tablelatlon,3,FALSE)-'DATA ENTRY SHEET'!F$14)/2))^2))*(60*180/PI())</f>
        <v>1855.3567752696636</v>
      </c>
      <c r="G31" s="110">
        <f>2*ASIN(SQRT((SIN((HLOOKUP($A30,tablelatlon,2,FALSE)-'DATA ENTRY SHEET'!G$13)/2))^2+COS(HLOOKUP($A30,tablelatlon,2,FALSE))*COS('DATA ENTRY SHEET'!G$13)*(SIN((HLOOKUP($A30,tablelatlon,3,FALSE)-'DATA ENTRY SHEET'!G$14)/2))^2))*(60*180/PI())</f>
        <v>1638.5686227651352</v>
      </c>
      <c r="H31" s="111">
        <f>2*ASIN(SQRT((SIN((HLOOKUP($A30,tablelatlon,2,FALSE)-'DATA ENTRY SHEET'!H$13)/2))^2+COS(HLOOKUP($A30,tablelatlon,2,FALSE))*COS('DATA ENTRY SHEET'!H$13)*(SIN((HLOOKUP($A30,tablelatlon,3,FALSE)-'DATA ENTRY SHEET'!H$14)/2))^2))*(60*180/PI())</f>
        <v>1416.5924608670477</v>
      </c>
      <c r="I31" s="112">
        <f>2*ASIN(SQRT((SIN((HLOOKUP($A30,tablelatlon,2,FALSE)-'DATA ENTRY SHEET'!I$13)/2))^2+COS(HLOOKUP($A30,tablelatlon,2,FALSE))*COS('DATA ENTRY SHEET'!I$13)*(SIN((HLOOKUP($A30,tablelatlon,3,FALSE)-'DATA ENTRY SHEET'!I$14)/2))^2))*(60*180/PI())</f>
        <v>1189.8887860098487</v>
      </c>
      <c r="J31" s="111">
        <f>2*ASIN(SQRT((SIN((HLOOKUP($A30,tablelatlon,2,FALSE)-'DATA ENTRY SHEET'!J$13)/2))^2+COS(HLOOKUP($A30,tablelatlon,2,FALSE))*COS('DATA ENTRY SHEET'!J$13)*(SIN((HLOOKUP($A30,tablelatlon,3,FALSE)-'DATA ENTRY SHEET'!J$14)/2))^2))*(60*180/PI())</f>
        <v>958.8941674175713</v>
      </c>
      <c r="K31" s="110">
        <f>2*ASIN(SQRT((SIN((HLOOKUP($A30,tablelatlon,2,FALSE)-'DATA ENTRY SHEET'!K$13)/2))^2+COS(HLOOKUP($A30,tablelatlon,2,FALSE))*COS('DATA ENTRY SHEET'!K$13)*(SIN((HLOOKUP($A30,tablelatlon,3,FALSE)-'DATA ENTRY SHEET'!K$14)/2))^2))*(60*180/PI())</f>
        <v>724.0229208350087</v>
      </c>
      <c r="L31" s="111">
        <f>2*ASIN(SQRT((SIN((HLOOKUP($A30,tablelatlon,2,FALSE)-'DATA ENTRY SHEET'!L$13)/2))^2+COS(HLOOKUP($A30,tablelatlon,2,FALSE))*COS('DATA ENTRY SHEET'!L$13)*(SIN((HLOOKUP($A30,tablelatlon,3,FALSE)-'DATA ENTRY SHEET'!L$14)/2))^2))*(60*180/PI())</f>
        <v>485.6690167146303</v>
      </c>
      <c r="M31" s="112">
        <f>2*ASIN(SQRT((SIN((HLOOKUP($A30,tablelatlon,2,FALSE)-'DATA ENTRY SHEET'!M$13)/2))^2+COS(HLOOKUP($A30,tablelatlon,2,FALSE))*COS('DATA ENTRY SHEET'!M$13)*(SIN((HLOOKUP($A30,tablelatlon,3,FALSE)-'DATA ENTRY SHEET'!M$14)/2))^2))*(60*180/PI())</f>
        <v>244.20816044745172</v>
      </c>
      <c r="N31" s="143">
        <f>2*ASIN(SQRT((SIN((HLOOKUP($A30,tablelatlon,2,FALSE)-'DATA ENTRY SHEET'!N$13)/2))^2+COS(HLOOKUP($A30,tablelatlon,2,FALSE))*COS('DATA ENTRY SHEET'!N$13)*(SIN((HLOOKUP($A30,tablelatlon,3,FALSE)-'DATA ENTRY SHEET'!N$14)/2))^2))*(60*180/PI())</f>
        <v>0</v>
      </c>
      <c r="O31" s="110">
        <f>2*ASIN(SQRT((SIN((HLOOKUP($A30,tablelatlon,2,FALSE)-'DATA ENTRY SHEET'!O$13)/2))^2+COS(HLOOKUP($A30,tablelatlon,2,FALSE))*COS('DATA ENTRY SHEET'!O$13)*(SIN((HLOOKUP($A30,tablelatlon,3,FALSE)-'DATA ENTRY SHEET'!O$14)/2))^2))*(60*180/PI())</f>
        <v>246.35366535255835</v>
      </c>
      <c r="P31" s="111">
        <f>2*ASIN(SQRT((SIN((HLOOKUP($A30,tablelatlon,2,FALSE)-'DATA ENTRY SHEET'!P$13)/2))^2+COS(HLOOKUP($A30,tablelatlon,2,FALSE))*COS('DATA ENTRY SHEET'!P$13)*(SIN((HLOOKUP($A30,tablelatlon,3,FALSE)-'DATA ENTRY SHEET'!P$14)/2))^2))*(60*180/PI())</f>
        <v>495.28601143828564</v>
      </c>
      <c r="Q31" s="112">
        <f>2*ASIN(SQRT((SIN((HLOOKUP($A30,tablelatlon,2,FALSE)-'DATA ENTRY SHEET'!Q$13)/2))^2+COS(HLOOKUP($A30,tablelatlon,2,FALSE))*COS('DATA ENTRY SHEET'!Q$13)*(SIN((HLOOKUP($A30,tablelatlon,3,FALSE)-'DATA ENTRY SHEET'!Q$14)/2))^2))*(60*180/PI())</f>
        <v>745.703694256628</v>
      </c>
      <c r="R31" s="111">
        <f>2*ASIN(SQRT((SIN((HLOOKUP($A30,tablelatlon,2,FALSE)-'DATA ENTRY SHEET'!R$13)/2))^2+COS(HLOOKUP($A30,tablelatlon,2,FALSE))*COS('DATA ENTRY SHEET'!R$13)*(SIN((HLOOKUP($A30,tablelatlon,3,FALSE)-'DATA ENTRY SHEET'!R$14)/2))^2))*(60*180/PI())</f>
        <v>997.5433297765122</v>
      </c>
      <c r="S31" s="110">
        <f>2*ASIN(SQRT((SIN((HLOOKUP($A30,tablelatlon,2,FALSE)-'DATA ENTRY SHEET'!S$13)/2))^2+COS(HLOOKUP($A30,tablelatlon,2,FALSE))*COS('DATA ENTRY SHEET'!S$13)*(SIN((HLOOKUP($A30,tablelatlon,3,FALSE)-'DATA ENTRY SHEET'!S$14)/2))^2))*(60*180/PI())</f>
        <v>1250.4893325191583</v>
      </c>
      <c r="T31" s="111">
        <f>2*ASIN(SQRT((SIN((HLOOKUP($A30,tablelatlon,2,FALSE)-'DATA ENTRY SHEET'!T$13)/2))^2+COS(HLOOKUP($A30,tablelatlon,2,FALSE))*COS('DATA ENTRY SHEET'!T$13)*(SIN((HLOOKUP($A30,tablelatlon,3,FALSE)-'DATA ENTRY SHEET'!T$14)/2))^2))*(60*180/PI())</f>
        <v>1504.2270514868153</v>
      </c>
      <c r="U31" s="112">
        <f>2*ASIN(SQRT((SIN((HLOOKUP($A30,tablelatlon,2,FALSE)-'DATA ENTRY SHEET'!U$13)/2))^2+COS(HLOOKUP($A30,tablelatlon,2,FALSE))*COS('DATA ENTRY SHEET'!U$13)*(SIN((HLOOKUP($A30,tablelatlon,3,FALSE)-'DATA ENTRY SHEET'!U$14)/2))^2))*(60*180/PI())</f>
        <v>1758.4398532241494</v>
      </c>
      <c r="V31" s="110">
        <f>2*ASIN(SQRT((SIN((HLOOKUP($A30,tablelatlon,2,FALSE)-'DATA ENTRY SHEET'!V$13)/2))^2+COS(HLOOKUP($A30,tablelatlon,2,FALSE))*COS('DATA ENTRY SHEET'!V$13)*(SIN((HLOOKUP($A30,tablelatlon,3,FALSE)-'DATA ENTRY SHEET'!V$14)/2))^2))*(60*180/PI())</f>
        <v>2012.8060178230428</v>
      </c>
      <c r="W31" s="111">
        <f>2*ASIN(SQRT((SIN((HLOOKUP($A30,tablelatlon,2,FALSE)-'DATA ENTRY SHEET'!W$13)/2))^2+COS(HLOOKUP($A30,tablelatlon,2,FALSE))*COS('DATA ENTRY SHEET'!W$13)*(SIN((HLOOKUP($A30,tablelatlon,3,FALSE)-'DATA ENTRY SHEET'!W$14)/2))^2))*(60*180/PI())</f>
        <v>2266.99540375175</v>
      </c>
      <c r="X31" s="113">
        <f>2*ASIN(SQRT((SIN((HLOOKUP($A30,tablelatlon,2,FALSE)-'DATA ENTRY SHEET'!X$13)/2))^2+COS(HLOOKUP($A30,tablelatlon,2,FALSE))*COS('DATA ENTRY SHEET'!X$13)*(SIN((HLOOKUP($A30,tablelatlon,3,FALSE)-'DATA ENTRY SHEET'!X$14)/2))^2))*(60*180/PI())</f>
        <v>2520.6658305019164</v>
      </c>
      <c r="Y31" s="114">
        <f>2*ASIN(SQRT((SIN((HLOOKUP($A30,tablelatlon,2,FALSE)-'DATA ENTRY SHEET'!Y$13)/2))^2+COS(HLOOKUP($A30,tablelatlon,2,FALSE))*COS('DATA ENTRY SHEET'!Y$13)*(SIN((HLOOKUP($A30,tablelatlon,3,FALSE)-'DATA ENTRY SHEET'!Y$14)/2))^2))*(60*180/PI())</f>
        <v>2773.459121427431</v>
      </c>
      <c r="Z31" s="115">
        <f>2*ASIN(SQRT((SIN((HLOOKUP($A30,tablelatlon,2,FALSE)-'DATA ENTRY SHEET'!Z$13)/2))^2+COS(HLOOKUP($A30,tablelatlon,2,FALSE))*COS('DATA ENTRY SHEET'!Z$13)*(SIN((HLOOKUP($A30,tablelatlon,3,FALSE)-'DATA ENTRY SHEET'!Z$14)/2))^2))*(60*180/PI())</f>
        <v>3024.9967431525934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38" ht="18.75" customHeight="1">
      <c r="A32" s="155">
        <f>+O4</f>
        <v>14</v>
      </c>
      <c r="B32" s="117">
        <f>(180/PI())*MOD(ATAN2(SIN('DATA ENTRY SHEET'!B$13)*COS(HLOOKUP($A32,tablelatlon,2,FALSE))-COS('DATA ENTRY SHEET'!B$13)*SIN(HLOOKUP($A32,tablelatlon,2,FALSE))*COS(HLOOKUP($A32,tablelatlon,3,FALSE)-'DATA ENTRY SHEET'!B$14),SIN(HLOOKUP($A32,tablelatlon,3,FALSE)-'DATA ENTRY SHEET'!B$14)*COS('DATA ENTRY SHEET'!B$13))-HLOOKUP($A32,tablelatlon,4,FALSE),2*PI())</f>
        <v>154.76737577453264</v>
      </c>
      <c r="C32" s="121">
        <f>(180/PI())*MOD(ATAN2(SIN('DATA ENTRY SHEET'!C$13)*COS(HLOOKUP($A32,tablelatlon,2,FALSE))-COS('DATA ENTRY SHEET'!C$13)*SIN(HLOOKUP($A32,tablelatlon,2,FALSE))*COS(HLOOKUP($A32,tablelatlon,3,FALSE)-'DATA ENTRY SHEET'!C$14),SIN(HLOOKUP($A32,tablelatlon,3,FALSE)-'DATA ENTRY SHEET'!C$14)*COS('DATA ENTRY SHEET'!C$13))-HLOOKUP($A32,tablelatlon,4,FALSE),2*PI())</f>
        <v>151.6003540948361</v>
      </c>
      <c r="D32" s="119">
        <f>(180/PI())*MOD(ATAN2(SIN('DATA ENTRY SHEET'!D$13)*COS(HLOOKUP($A32,tablelatlon,2,FALSE))-COS('DATA ENTRY SHEET'!D$13)*SIN(HLOOKUP($A32,tablelatlon,2,FALSE))*COS(HLOOKUP($A32,tablelatlon,3,FALSE)-'DATA ENTRY SHEET'!D$14),SIN(HLOOKUP($A32,tablelatlon,3,FALSE)-'DATA ENTRY SHEET'!D$14)*COS('DATA ENTRY SHEET'!D$13))-HLOOKUP($A32,tablelatlon,4,FALSE),2*PI())</f>
        <v>149.84062146227748</v>
      </c>
      <c r="E32" s="120">
        <f>(180/PI())*MOD(ATAN2(SIN('DATA ENTRY SHEET'!E$13)*COS(HLOOKUP($A32,tablelatlon,2,FALSE))-COS('DATA ENTRY SHEET'!E$13)*SIN(HLOOKUP($A32,tablelatlon,2,FALSE))*COS(HLOOKUP($A32,tablelatlon,3,FALSE)-'DATA ENTRY SHEET'!E$14),SIN(HLOOKUP($A32,tablelatlon,3,FALSE)-'DATA ENTRY SHEET'!E$14)*COS('DATA ENTRY SHEET'!E$13))-HLOOKUP($A32,tablelatlon,4,FALSE),2*PI())</f>
        <v>148.18314136262433</v>
      </c>
      <c r="F32" s="119">
        <f>(180/PI())*MOD(ATAN2(SIN('DATA ENTRY SHEET'!F$13)*COS(HLOOKUP($A32,tablelatlon,2,FALSE))-COS('DATA ENTRY SHEET'!F$13)*SIN(HLOOKUP($A32,tablelatlon,2,FALSE))*COS(HLOOKUP($A32,tablelatlon,3,FALSE)-'DATA ENTRY SHEET'!F$14),SIN(HLOOKUP($A32,tablelatlon,3,FALSE)-'DATA ENTRY SHEET'!F$14)*COS('DATA ENTRY SHEET'!F$13))-HLOOKUP($A32,tablelatlon,4,FALSE),2*PI())</f>
        <v>146.62511906961078</v>
      </c>
      <c r="G32" s="121">
        <f>(180/PI())*MOD(ATAN2(SIN('DATA ENTRY SHEET'!G$13)*COS(HLOOKUP($A32,tablelatlon,2,FALSE))-COS('DATA ENTRY SHEET'!G$13)*SIN(HLOOKUP($A32,tablelatlon,2,FALSE))*COS(HLOOKUP($A32,tablelatlon,3,FALSE)-'DATA ENTRY SHEET'!G$14),SIN(HLOOKUP($A32,tablelatlon,3,FALSE)-'DATA ENTRY SHEET'!G$14)*COS('DATA ENTRY SHEET'!G$13))-HLOOKUP($A32,tablelatlon,4,FALSE),2*PI())</f>
        <v>145.16367505656393</v>
      </c>
      <c r="H32" s="119">
        <f>(180/PI())*MOD(ATAN2(SIN('DATA ENTRY SHEET'!H$13)*COS(HLOOKUP($A32,tablelatlon,2,FALSE))-COS('DATA ENTRY SHEET'!H$13)*SIN(HLOOKUP($A32,tablelatlon,2,FALSE))*COS(HLOOKUP($A32,tablelatlon,3,FALSE)-'DATA ENTRY SHEET'!H$14),SIN(HLOOKUP($A32,tablelatlon,3,FALSE)-'DATA ENTRY SHEET'!H$14)*COS('DATA ENTRY SHEET'!H$13))-HLOOKUP($A32,tablelatlon,4,FALSE),2*PI())</f>
        <v>143.79594801647434</v>
      </c>
      <c r="I32" s="120">
        <f>(180/PI())*MOD(ATAN2(SIN('DATA ENTRY SHEET'!I$13)*COS(HLOOKUP($A32,tablelatlon,2,FALSE))-COS('DATA ENTRY SHEET'!I$13)*SIN(HLOOKUP($A32,tablelatlon,2,FALSE))*COS(HLOOKUP($A32,tablelatlon,3,FALSE)-'DATA ENTRY SHEET'!I$14),SIN(HLOOKUP($A32,tablelatlon,3,FALSE)-'DATA ENTRY SHEET'!I$14)*COS('DATA ENTRY SHEET'!I$13))-HLOOKUP($A32,tablelatlon,4,FALSE),2*PI())</f>
        <v>142.51919422782152</v>
      </c>
      <c r="J32" s="119">
        <f>(180/PI())*MOD(ATAN2(SIN('DATA ENTRY SHEET'!J$13)*COS(HLOOKUP($A32,tablelatlon,2,FALSE))-COS('DATA ENTRY SHEET'!J$13)*SIN(HLOOKUP($A32,tablelatlon,2,FALSE))*COS(HLOOKUP($A32,tablelatlon,3,FALSE)-'DATA ENTRY SHEET'!J$14),SIN(HLOOKUP($A32,tablelatlon,3,FALSE)-'DATA ENTRY SHEET'!J$14)*COS('DATA ENTRY SHEET'!J$13))-HLOOKUP($A32,tablelatlon,4,FALSE),2*PI())</f>
        <v>141.33090109761713</v>
      </c>
      <c r="K32" s="121">
        <f>(180/PI())*MOD(ATAN2(SIN('DATA ENTRY SHEET'!K$13)*COS(HLOOKUP($A32,tablelatlon,2,FALSE))-COS('DATA ENTRY SHEET'!K$13)*SIN(HLOOKUP($A32,tablelatlon,2,FALSE))*COS(HLOOKUP($A32,tablelatlon,3,FALSE)-'DATA ENTRY SHEET'!K$14),SIN(HLOOKUP($A32,tablelatlon,3,FALSE)-'DATA ENTRY SHEET'!K$14)*COS('DATA ENTRY SHEET'!K$13))-HLOOKUP($A32,tablelatlon,4,FALSE),2*PI())</f>
        <v>140.22896504793755</v>
      </c>
      <c r="L32" s="119">
        <f>(180/PI())*MOD(ATAN2(SIN('DATA ENTRY SHEET'!L$13)*COS(HLOOKUP($A32,tablelatlon,2,FALSE))-COS('DATA ENTRY SHEET'!L$13)*SIN(HLOOKUP($A32,tablelatlon,2,FALSE))*COS(HLOOKUP($A32,tablelatlon,3,FALSE)-'DATA ENTRY SHEET'!L$14),SIN(HLOOKUP($A32,tablelatlon,3,FALSE)-'DATA ENTRY SHEET'!L$14)*COS('DATA ENTRY SHEET'!L$13))-HLOOKUP($A32,tablelatlon,4,FALSE),2*PI())</f>
        <v>139.21211254840532</v>
      </c>
      <c r="M32" s="120">
        <f>(180/PI())*MOD(ATAN2(SIN('DATA ENTRY SHEET'!M$13)*COS(HLOOKUP($A32,tablelatlon,2,FALSE))-COS('DATA ENTRY SHEET'!M$13)*SIN(HLOOKUP($A32,tablelatlon,2,FALSE))*COS(HLOOKUP($A32,tablelatlon,3,FALSE)-'DATA ENTRY SHEET'!M$14),SIN(HLOOKUP($A32,tablelatlon,3,FALSE)-'DATA ENTRY SHEET'!M$14)*COS('DATA ENTRY SHEET'!M$13))-HLOOKUP($A32,tablelatlon,4,FALSE),2*PI())</f>
        <v>138.28145068400244</v>
      </c>
      <c r="N32" s="119">
        <f>(180/PI())*MOD(ATAN2(SIN('DATA ENTRY SHEET'!N$13)*COS(HLOOKUP($A32,tablelatlon,2,FALSE))-COS('DATA ENTRY SHEET'!N$13)*SIN(HLOOKUP($A32,tablelatlon,2,FALSE))*COS(HLOOKUP($A32,tablelatlon,3,FALSE)-'DATA ENTRY SHEET'!N$14),SIN(HLOOKUP($A32,tablelatlon,3,FALSE)-'DATA ENTRY SHEET'!N$14)*COS('DATA ENTRY SHEET'!N$13))-HLOOKUP($A32,tablelatlon,4,FALSE),2*PI())</f>
        <v>137.4511168769585</v>
      </c>
      <c r="O32" s="118">
        <f>$A32</f>
        <v>14</v>
      </c>
      <c r="P32" s="119">
        <f>(180/PI())*MOD(ATAN2(SIN('DATA ENTRY SHEET'!P$13)*COS(HLOOKUP($A32,tablelatlon,2,FALSE))-COS('DATA ENTRY SHEET'!P$13)*SIN(HLOOKUP($A32,tablelatlon,2,FALSE))*COS(HLOOKUP($A32,tablelatlon,3,FALSE)-'DATA ENTRY SHEET'!P$14),SIN(HLOOKUP($A32,tablelatlon,3,FALSE)-'DATA ENTRY SHEET'!P$14)*COS('DATA ENTRY SHEET'!P$13))-HLOOKUP($A32,tablelatlon,4,FALSE),2*PI())</f>
        <v>315.8313968843248</v>
      </c>
      <c r="Q32" s="120">
        <f>(180/PI())*MOD(ATAN2(SIN('DATA ENTRY SHEET'!Q$13)*COS(HLOOKUP($A32,tablelatlon,2,FALSE))-COS('DATA ENTRY SHEET'!Q$13)*SIN(HLOOKUP($A32,tablelatlon,2,FALSE))*COS(HLOOKUP($A32,tablelatlon,3,FALSE)-'DATA ENTRY SHEET'!Q$14),SIN(HLOOKUP($A32,tablelatlon,3,FALSE)-'DATA ENTRY SHEET'!Q$14)*COS('DATA ENTRY SHEET'!Q$13))-HLOOKUP($A32,tablelatlon,4,FALSE),2*PI())</f>
        <v>315.2307670278435</v>
      </c>
      <c r="R32" s="119">
        <f>(180/PI())*MOD(ATAN2(SIN('DATA ENTRY SHEET'!R$13)*COS(HLOOKUP($A32,tablelatlon,2,FALSE))-COS('DATA ENTRY SHEET'!R$13)*SIN(HLOOKUP($A32,tablelatlon,2,FALSE))*COS(HLOOKUP($A32,tablelatlon,3,FALSE)-'DATA ENTRY SHEET'!R$14),SIN(HLOOKUP($A32,tablelatlon,3,FALSE)-'DATA ENTRY SHEET'!R$14)*COS('DATA ENTRY SHEET'!R$13))-HLOOKUP($A32,tablelatlon,4,FALSE),2*PI())</f>
        <v>314.6842739050609</v>
      </c>
      <c r="S32" s="121">
        <f>(180/PI())*MOD(ATAN2(SIN('DATA ENTRY SHEET'!S$13)*COS(HLOOKUP($A32,tablelatlon,2,FALSE))-COS('DATA ENTRY SHEET'!S$13)*SIN(HLOOKUP($A32,tablelatlon,2,FALSE))*COS(HLOOKUP($A32,tablelatlon,3,FALSE)-'DATA ENTRY SHEET'!S$14),SIN(HLOOKUP($A32,tablelatlon,3,FALSE)-'DATA ENTRY SHEET'!S$14)*COS('DATA ENTRY SHEET'!S$13))-HLOOKUP($A32,tablelatlon,4,FALSE),2*PI())</f>
        <v>314.20775448431203</v>
      </c>
      <c r="T32" s="119">
        <f>(180/PI())*MOD(ATAN2(SIN('DATA ENTRY SHEET'!T$13)*COS(HLOOKUP($A32,tablelatlon,2,FALSE))-COS('DATA ENTRY SHEET'!T$13)*SIN(HLOOKUP($A32,tablelatlon,2,FALSE))*COS(HLOOKUP($A32,tablelatlon,3,FALSE)-'DATA ENTRY SHEET'!T$14),SIN(HLOOKUP($A32,tablelatlon,3,FALSE)-'DATA ENTRY SHEET'!T$14)*COS('DATA ENTRY SHEET'!T$13))-HLOOKUP($A32,tablelatlon,4,FALSE),2*PI())</f>
        <v>313.80477933516596</v>
      </c>
      <c r="U32" s="120">
        <f>(180/PI())*MOD(ATAN2(SIN('DATA ENTRY SHEET'!U$13)*COS(HLOOKUP($A32,tablelatlon,2,FALSE))-COS('DATA ENTRY SHEET'!U$13)*SIN(HLOOKUP($A32,tablelatlon,2,FALSE))*COS(HLOOKUP($A32,tablelatlon,3,FALSE)-'DATA ENTRY SHEET'!U$14),SIN(HLOOKUP($A32,tablelatlon,3,FALSE)-'DATA ENTRY SHEET'!U$14)*COS('DATA ENTRY SHEET'!U$13))-HLOOKUP($A32,tablelatlon,4,FALSE),2*PI())</f>
        <v>313.4772420738505</v>
      </c>
      <c r="V32" s="121">
        <f>(180/PI())*MOD(ATAN2(SIN('DATA ENTRY SHEET'!V$13)*COS(HLOOKUP($A32,tablelatlon,2,FALSE))-COS('DATA ENTRY SHEET'!V$13)*SIN(HLOOKUP($A32,tablelatlon,2,FALSE))*COS(HLOOKUP($A32,tablelatlon,3,FALSE)-'DATA ENTRY SHEET'!V$14),SIN(HLOOKUP($A32,tablelatlon,3,FALSE)-'DATA ENTRY SHEET'!V$14)*COS('DATA ENTRY SHEET'!V$13))-HLOOKUP($A32,tablelatlon,4,FALSE),2*PI())</f>
        <v>313.22689553749575</v>
      </c>
      <c r="W32" s="119">
        <f>(180/PI())*MOD(ATAN2(SIN('DATA ENTRY SHEET'!W$13)*COS(HLOOKUP($A32,tablelatlon,2,FALSE))-COS('DATA ENTRY SHEET'!W$13)*SIN(HLOOKUP($A32,tablelatlon,2,FALSE))*COS(HLOOKUP($A32,tablelatlon,3,FALSE)-'DATA ENTRY SHEET'!W$14),SIN(HLOOKUP($A32,tablelatlon,3,FALSE)-'DATA ENTRY SHEET'!W$14)*COS('DATA ENTRY SHEET'!W$13))-HLOOKUP($A32,tablelatlon,4,FALSE),2*PI())</f>
        <v>313.0557575948975</v>
      </c>
      <c r="X32" s="122">
        <f>(180/PI())*MOD(ATAN2(SIN('DATA ENTRY SHEET'!X$13)*COS(HLOOKUP($A32,tablelatlon,2,FALSE))-COS('DATA ENTRY SHEET'!X$13)*SIN(HLOOKUP($A32,tablelatlon,2,FALSE))*COS(HLOOKUP($A32,tablelatlon,3,FALSE)-'DATA ENTRY SHEET'!X$14),SIN(HLOOKUP($A32,tablelatlon,3,FALSE)-'DATA ENTRY SHEET'!X$14)*COS('DATA ENTRY SHEET'!X$13))-HLOOKUP($A32,tablelatlon,4,FALSE),2*PI())</f>
        <v>312.9662678521606</v>
      </c>
      <c r="Y32" s="123">
        <f>(180/PI())*MOD(ATAN2(SIN('DATA ENTRY SHEET'!Y$13)*COS(HLOOKUP($A32,tablelatlon,2,FALSE))-COS('DATA ENTRY SHEET'!Y$13)*SIN(HLOOKUP($A32,tablelatlon,2,FALSE))*COS(HLOOKUP($A32,tablelatlon,3,FALSE)-'DATA ENTRY SHEET'!Y$14),SIN(HLOOKUP($A32,tablelatlon,3,FALSE)-'DATA ENTRY SHEET'!Y$14)*COS('DATA ENTRY SHEET'!Y$13))-HLOOKUP($A32,tablelatlon,4,FALSE),2*PI())</f>
        <v>312.9613714536274</v>
      </c>
      <c r="Z32" s="124">
        <f>(180/PI())*MOD(ATAN2(SIN('DATA ENTRY SHEET'!Z$13)*COS(HLOOKUP($A32,tablelatlon,2,FALSE))-COS('DATA ENTRY SHEET'!Z$13)*SIN(HLOOKUP($A32,tablelatlon,2,FALSE))*COS(HLOOKUP($A32,tablelatlon,3,FALSE)-'DATA ENTRY SHEET'!Z$14),SIN(HLOOKUP($A32,tablelatlon,3,FALSE)-'DATA ENTRY SHEET'!Z$14)*COS('DATA ENTRY SHEET'!Z$13))-HLOOKUP($A32,tablelatlon,4,FALSE),2*PI())</f>
        <v>313.04457764185906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8.75" customHeight="1">
      <c r="A33" s="108" t="s">
        <v>0</v>
      </c>
      <c r="B33" s="125">
        <f>2*ASIN(SQRT((SIN((HLOOKUP($A32,tablelatlon,2,FALSE)-'DATA ENTRY SHEET'!B$13)/2))^2+COS(HLOOKUP($A32,tablelatlon,2,FALSE))*COS('DATA ENTRY SHEET'!B$13)*(SIN((HLOOKUP($A32,tablelatlon,3,FALSE)-'DATA ENTRY SHEET'!B$14)/2))^2))*(60*180/PI())</f>
        <v>3017.9351020161475</v>
      </c>
      <c r="C33" s="129">
        <f>2*ASIN(SQRT((SIN((HLOOKUP($A32,tablelatlon,2,FALSE)-'DATA ENTRY SHEET'!C$13)/2))^2+COS(HLOOKUP($A32,tablelatlon,2,FALSE))*COS('DATA ENTRY SHEET'!C$13)*(SIN((HLOOKUP($A32,tablelatlon,3,FALSE)-'DATA ENTRY SHEET'!C$14)/2))^2))*(60*180/PI())</f>
        <v>2707.9056459558774</v>
      </c>
      <c r="D33" s="127">
        <f>2*ASIN(SQRT((SIN((HLOOKUP($A32,tablelatlon,2,FALSE)-'DATA ENTRY SHEET'!D$13)/2))^2+COS(HLOOKUP($A32,tablelatlon,2,FALSE))*COS('DATA ENTRY SHEET'!D$13)*(SIN((HLOOKUP($A32,tablelatlon,3,FALSE)-'DATA ENTRY SHEET'!D$14)/2))^2))*(60*180/PI())</f>
        <v>2511.5130976422906</v>
      </c>
      <c r="E33" s="128">
        <f>2*ASIN(SQRT((SIN((HLOOKUP($A32,tablelatlon,2,FALSE)-'DATA ENTRY SHEET'!E$13)/2))^2+COS(HLOOKUP($A32,tablelatlon,2,FALSE))*COS('DATA ENTRY SHEET'!E$13)*(SIN((HLOOKUP($A32,tablelatlon,3,FALSE)-'DATA ENTRY SHEET'!E$14)/2))^2))*(60*180/PI())</f>
        <v>2308.0844724118933</v>
      </c>
      <c r="F33" s="127">
        <f>2*ASIN(SQRT((SIN((HLOOKUP($A32,tablelatlon,2,FALSE)-'DATA ENTRY SHEET'!F$13)/2))^2+COS(HLOOKUP($A32,tablelatlon,2,FALSE))*COS('DATA ENTRY SHEET'!F$13)*(SIN((HLOOKUP($A32,tablelatlon,3,FALSE)-'DATA ENTRY SHEET'!F$14)/2))^2))*(60*180/PI())</f>
        <v>2098.19583594242</v>
      </c>
      <c r="G33" s="129">
        <f>2*ASIN(SQRT((SIN((HLOOKUP($A32,tablelatlon,2,FALSE)-'DATA ENTRY SHEET'!G$13)/2))^2+COS(HLOOKUP($A32,tablelatlon,2,FALSE))*COS('DATA ENTRY SHEET'!G$13)*(SIN((HLOOKUP($A32,tablelatlon,3,FALSE)-'DATA ENTRY SHEET'!G$14)/2))^2))*(60*180/PI())</f>
        <v>1882.3938314202528</v>
      </c>
      <c r="H33" s="127">
        <f>2*ASIN(SQRT((SIN((HLOOKUP($A32,tablelatlon,2,FALSE)-'DATA ENTRY SHEET'!H$13)/2))^2+COS(HLOOKUP($A32,tablelatlon,2,FALSE))*COS('DATA ENTRY SHEET'!H$13)*(SIN((HLOOKUP($A32,tablelatlon,3,FALSE)-'DATA ENTRY SHEET'!H$14)/2))^2))*(60*180/PI())</f>
        <v>1661.1960252247673</v>
      </c>
      <c r="I33" s="128">
        <f>2*ASIN(SQRT((SIN((HLOOKUP($A32,tablelatlon,2,FALSE)-'DATA ENTRY SHEET'!I$13)/2))^2+COS(HLOOKUP($A32,tablelatlon,2,FALSE))*COS('DATA ENTRY SHEET'!I$13)*(SIN((HLOOKUP($A32,tablelatlon,3,FALSE)-'DATA ENTRY SHEET'!I$14)/2))^2))*(60*180/PI())</f>
        <v>1435.0918926046074</v>
      </c>
      <c r="J33" s="127">
        <f>2*ASIN(SQRT((SIN((HLOOKUP($A32,tablelatlon,2,FALSE)-'DATA ENTRY SHEET'!J$13)/2))^2+COS(HLOOKUP($A32,tablelatlon,2,FALSE))*COS('DATA ENTRY SHEET'!J$13)*(SIN((HLOOKUP($A32,tablelatlon,3,FALSE)-'DATA ENTRY SHEET'!J$14)/2))^2))*(60*180/PI())</f>
        <v>1204.5442883298936</v>
      </c>
      <c r="K33" s="129">
        <f>2*ASIN(SQRT((SIN((HLOOKUP($A32,tablelatlon,2,FALSE)-'DATA ENTRY SHEET'!K$13)/2))^2+COS(HLOOKUP($A32,tablelatlon,2,FALSE))*COS('DATA ENTRY SHEET'!K$13)*(SIN((HLOOKUP($A32,tablelatlon,3,FALSE)-'DATA ENTRY SHEET'!K$14)/2))^2))*(60*180/PI())</f>
        <v>969.9912758204341</v>
      </c>
      <c r="L33" s="127">
        <f>2*ASIN(SQRT((SIN((HLOOKUP($A32,tablelatlon,2,FALSE)-'DATA ENTRY SHEET'!L$13)/2))^2+COS(HLOOKUP($A32,tablelatlon,2,FALSE))*COS('DATA ENTRY SHEET'!L$13)*(SIN((HLOOKUP($A32,tablelatlon,3,FALSE)-'DATA ENTRY SHEET'!L$14)/2))^2))*(60*180/PI())</f>
        <v>731.848215287005</v>
      </c>
      <c r="M33" s="128">
        <f>2*ASIN(SQRT((SIN((HLOOKUP($A32,tablelatlon,2,FALSE)-'DATA ENTRY SHEET'!M$13)/2))^2+COS(HLOOKUP($A32,tablelatlon,2,FALSE))*COS('DATA ENTRY SHEET'!M$13)*(SIN((HLOOKUP($A32,tablelatlon,3,FALSE)-'DATA ENTRY SHEET'!M$14)/2))^2))*(60*180/PI())</f>
        <v>490.5100371900326</v>
      </c>
      <c r="N33" s="127">
        <f>2*ASIN(SQRT((SIN((HLOOKUP($A32,tablelatlon,2,FALSE)-'DATA ENTRY SHEET'!N$13)/2))^2+COS(HLOOKUP($A32,tablelatlon,2,FALSE))*COS('DATA ENTRY SHEET'!N$13)*(SIN((HLOOKUP($A32,tablelatlon,3,FALSE)-'DATA ENTRY SHEET'!N$14)/2))^2))*(60*180/PI())</f>
        <v>246.35366535255835</v>
      </c>
      <c r="O33" s="126">
        <f>2*ASIN(SQRT((SIN((HLOOKUP($A32,tablelatlon,2,FALSE)-'DATA ENTRY SHEET'!O$13)/2))^2+COS(HLOOKUP($A32,tablelatlon,2,FALSE))*COS('DATA ENTRY SHEET'!O$13)*(SIN((HLOOKUP($A32,tablelatlon,3,FALSE)-'DATA ENTRY SHEET'!O$14)/2))^2))*(60*180/PI())</f>
        <v>0</v>
      </c>
      <c r="P33" s="127">
        <f>2*ASIN(SQRT((SIN((HLOOKUP($A32,tablelatlon,2,FALSE)-'DATA ENTRY SHEET'!P$13)/2))^2+COS(HLOOKUP($A32,tablelatlon,2,FALSE))*COS('DATA ENTRY SHEET'!P$13)*(SIN((HLOOKUP($A32,tablelatlon,3,FALSE)-'DATA ENTRY SHEET'!P$14)/2))^2))*(60*180/PI())</f>
        <v>248.98191128368578</v>
      </c>
      <c r="Q33" s="128">
        <f>2*ASIN(SQRT((SIN((HLOOKUP($A32,tablelatlon,2,FALSE)-'DATA ENTRY SHEET'!Q$13)/2))^2+COS(HLOOKUP($A32,tablelatlon,2,FALSE))*COS('DATA ENTRY SHEET'!Q$13)*(SIN((HLOOKUP($A32,tablelatlon,3,FALSE)-'DATA ENTRY SHEET'!Q$14)/2))^2))*(60*180/PI())</f>
        <v>499.47433540211847</v>
      </c>
      <c r="R33" s="127">
        <f>2*ASIN(SQRT((SIN((HLOOKUP($A32,tablelatlon,2,FALSE)-'DATA ENTRY SHEET'!R$13)/2))^2+COS(HLOOKUP($A32,tablelatlon,2,FALSE))*COS('DATA ENTRY SHEET'!R$13)*(SIN((HLOOKUP($A32,tablelatlon,3,FALSE)-'DATA ENTRY SHEET'!R$14)/2))^2))*(60*180/PI())</f>
        <v>751.4071059027707</v>
      </c>
      <c r="S33" s="129">
        <f>2*ASIN(SQRT((SIN((HLOOKUP($A32,tablelatlon,2,FALSE)-'DATA ENTRY SHEET'!S$13)/2))^2+COS(HLOOKUP($A32,tablelatlon,2,FALSE))*COS('DATA ENTRY SHEET'!S$13)*(SIN((HLOOKUP($A32,tablelatlon,3,FALSE)-'DATA ENTRY SHEET'!S$14)/2))^2))*(60*180/PI())</f>
        <v>1004.4548263248097</v>
      </c>
      <c r="T33" s="127">
        <f>2*ASIN(SQRT((SIN((HLOOKUP($A32,tablelatlon,2,FALSE)-'DATA ENTRY SHEET'!T$13)/2))^2+COS(HLOOKUP($A32,tablelatlon,2,FALSE))*COS('DATA ENTRY SHEET'!T$13)*(SIN((HLOOKUP($A32,tablelatlon,3,FALSE)-'DATA ENTRY SHEET'!T$14)/2))^2))*(60*180/PI())</f>
        <v>1258.29420779454</v>
      </c>
      <c r="U33" s="128">
        <f>2*ASIN(SQRT((SIN((HLOOKUP($A32,tablelatlon,2,FALSE)-'DATA ENTRY SHEET'!U$13)/2))^2+COS(HLOOKUP($A32,tablelatlon,2,FALSE))*COS('DATA ENTRY SHEET'!U$13)*(SIN((HLOOKUP($A32,tablelatlon,3,FALSE)-'DATA ENTRY SHEET'!U$14)/2))^2))*(60*180/PI())</f>
        <v>1512.601068782527</v>
      </c>
      <c r="V33" s="129">
        <f>2*ASIN(SQRT((SIN((HLOOKUP($A32,tablelatlon,2,FALSE)-'DATA ENTRY SHEET'!V$13)/2))^2+COS(HLOOKUP($A32,tablelatlon,2,FALSE))*COS('DATA ENTRY SHEET'!V$13)*(SIN((HLOOKUP($A32,tablelatlon,3,FALSE)-'DATA ENTRY SHEET'!V$14)/2))^2))*(60*180/PI())</f>
        <v>1767.0472007008264</v>
      </c>
      <c r="W33" s="127">
        <f>2*ASIN(SQRT((SIN((HLOOKUP($A32,tablelatlon,2,FALSE)-'DATA ENTRY SHEET'!W$13)/2))^2+COS(HLOOKUP($A32,tablelatlon,2,FALSE))*COS('DATA ENTRY SHEET'!W$13)*(SIN((HLOOKUP($A32,tablelatlon,3,FALSE)-'DATA ENTRY SHEET'!W$14)/2))^2))*(60*180/PI())</f>
        <v>2021.2970403439936</v>
      </c>
      <c r="X33" s="130">
        <f>2*ASIN(SQRT((SIN((HLOOKUP($A32,tablelatlon,2,FALSE)-'DATA ENTRY SHEET'!X$13)/2))^2+COS(HLOOKUP($A32,tablelatlon,2,FALSE))*COS('DATA ENTRY SHEET'!X$13)*(SIN((HLOOKUP($A32,tablelatlon,3,FALSE)-'DATA ENTRY SHEET'!X$14)/2))^2))*(60*180/PI())</f>
        <v>2275.0041013134282</v>
      </c>
      <c r="Y33" s="131">
        <f>2*ASIN(SQRT((SIN((HLOOKUP($A32,tablelatlon,2,FALSE)-'DATA ENTRY SHEET'!Y$13)/2))^2+COS(HLOOKUP($A32,tablelatlon,2,FALSE))*COS('DATA ENTRY SHEET'!Y$13)*(SIN((HLOOKUP($A32,tablelatlon,3,FALSE)-'DATA ENTRY SHEET'!Y$14)/2))^2))*(60*180/PI())</f>
        <v>2527.8071130722997</v>
      </c>
      <c r="Z33" s="132">
        <f>2*ASIN(SQRT((SIN((HLOOKUP($A32,tablelatlon,2,FALSE)-'DATA ENTRY SHEET'!Z$13)/2))^2+COS(HLOOKUP($A32,tablelatlon,2,FALSE))*COS('DATA ENTRY SHEET'!Z$13)*(SIN((HLOOKUP($A32,tablelatlon,3,FALSE)-'DATA ENTRY SHEET'!Z$14)/2))^2))*(60*180/PI())</f>
        <v>2779.3258123160626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8.75" customHeight="1">
      <c r="A34" s="100">
        <f>+P4</f>
        <v>15</v>
      </c>
      <c r="B34" s="133">
        <f>(180/PI())*MOD(ATAN2(SIN('DATA ENTRY SHEET'!B$13)*COS(HLOOKUP($A34,tablelatlon,2,FALSE))-COS('DATA ENTRY SHEET'!B$13)*SIN(HLOOKUP($A34,tablelatlon,2,FALSE))*COS(HLOOKUP($A34,tablelatlon,3,FALSE)-'DATA ENTRY SHEET'!B$14),SIN(HLOOKUP($A34,tablelatlon,3,FALSE)-'DATA ENTRY SHEET'!B$14)*COS('DATA ENTRY SHEET'!B$13))-HLOOKUP($A34,tablelatlon,4,FALSE),2*PI())</f>
        <v>154.65648667210624</v>
      </c>
      <c r="C34" s="134">
        <f>(180/PI())*MOD(ATAN2(SIN('DATA ENTRY SHEET'!C$13)*COS(HLOOKUP($A34,tablelatlon,2,FALSE))-COS('DATA ENTRY SHEET'!C$13)*SIN(HLOOKUP($A34,tablelatlon,2,FALSE))*COS(HLOOKUP($A34,tablelatlon,3,FALSE)-'DATA ENTRY SHEET'!C$14),SIN(HLOOKUP($A34,tablelatlon,3,FALSE)-'DATA ENTRY SHEET'!C$14)*COS('DATA ENTRY SHEET'!C$13))-HLOOKUP($A34,tablelatlon,4,FALSE),2*PI())</f>
        <v>151.4906597080929</v>
      </c>
      <c r="D34" s="137">
        <f>(180/PI())*MOD(ATAN2(SIN('DATA ENTRY SHEET'!D$13)*COS(HLOOKUP($A34,tablelatlon,2,FALSE))-COS('DATA ENTRY SHEET'!D$13)*SIN(HLOOKUP($A34,tablelatlon,2,FALSE))*COS(HLOOKUP($A34,tablelatlon,3,FALSE)-'DATA ENTRY SHEET'!D$14),SIN(HLOOKUP($A34,tablelatlon,3,FALSE)-'DATA ENTRY SHEET'!D$14)*COS('DATA ENTRY SHEET'!D$13))-HLOOKUP($A34,tablelatlon,4,FALSE),2*PI())</f>
        <v>149.7369215355791</v>
      </c>
      <c r="E34" s="136">
        <f>(180/PI())*MOD(ATAN2(SIN('DATA ENTRY SHEET'!E$13)*COS(HLOOKUP($A34,tablelatlon,2,FALSE))-COS('DATA ENTRY SHEET'!E$13)*SIN(HLOOKUP($A34,tablelatlon,2,FALSE))*COS(HLOOKUP($A34,tablelatlon,3,FALSE)-'DATA ENTRY SHEET'!E$14),SIN(HLOOKUP($A34,tablelatlon,3,FALSE)-'DATA ENTRY SHEET'!E$14)*COS('DATA ENTRY SHEET'!E$13))-HLOOKUP($A34,tablelatlon,4,FALSE),2*PI())</f>
        <v>148.08933153027095</v>
      </c>
      <c r="F34" s="137">
        <f>(180/PI())*MOD(ATAN2(SIN('DATA ENTRY SHEET'!F$13)*COS(HLOOKUP($A34,tablelatlon,2,FALSE))-COS('DATA ENTRY SHEET'!F$13)*SIN(HLOOKUP($A34,tablelatlon,2,FALSE))*COS(HLOOKUP($A34,tablelatlon,3,FALSE)-'DATA ENTRY SHEET'!F$14),SIN(HLOOKUP($A34,tablelatlon,3,FALSE)-'DATA ENTRY SHEET'!F$14)*COS('DATA ENTRY SHEET'!F$13))-HLOOKUP($A34,tablelatlon,4,FALSE),2*PI())</f>
        <v>146.5449464276668</v>
      </c>
      <c r="G34" s="134">
        <f>(180/PI())*MOD(ATAN2(SIN('DATA ENTRY SHEET'!G$13)*COS(HLOOKUP($A34,tablelatlon,2,FALSE))-COS('DATA ENTRY SHEET'!G$13)*SIN(HLOOKUP($A34,tablelatlon,2,FALSE))*COS(HLOOKUP($A34,tablelatlon,3,FALSE)-'DATA ENTRY SHEET'!G$14),SIN(HLOOKUP($A34,tablelatlon,3,FALSE)-'DATA ENTRY SHEET'!G$14)*COS('DATA ENTRY SHEET'!G$13))-HLOOKUP($A34,tablelatlon,4,FALSE),2*PI())</f>
        <v>145.10067055139496</v>
      </c>
      <c r="H34" s="137">
        <f>(180/PI())*MOD(ATAN2(SIN('DATA ENTRY SHEET'!H$13)*COS(HLOOKUP($A34,tablelatlon,2,FALSE))-COS('DATA ENTRY SHEET'!H$13)*SIN(HLOOKUP($A34,tablelatlon,2,FALSE))*COS(HLOOKUP($A34,tablelatlon,3,FALSE)-'DATA ENTRY SHEET'!H$14),SIN(HLOOKUP($A34,tablelatlon,3,FALSE)-'DATA ENTRY SHEET'!H$14)*COS('DATA ENTRY SHEET'!H$13))-HLOOKUP($A34,tablelatlon,4,FALSE),2*PI())</f>
        <v>143.753363401088</v>
      </c>
      <c r="I34" s="136">
        <f>(180/PI())*MOD(ATAN2(SIN('DATA ENTRY SHEET'!I$13)*COS(HLOOKUP($A34,tablelatlon,2,FALSE))-COS('DATA ENTRY SHEET'!I$13)*SIN(HLOOKUP($A34,tablelatlon,2,FALSE))*COS(HLOOKUP($A34,tablelatlon,3,FALSE)-'DATA ENTRY SHEET'!I$14),SIN(HLOOKUP($A34,tablelatlon,3,FALSE)-'DATA ENTRY SHEET'!I$14)*COS('DATA ENTRY SHEET'!I$13))-HLOOKUP($A34,tablelatlon,4,FALSE),2*PI())</f>
        <v>142.49992885971523</v>
      </c>
      <c r="J34" s="137">
        <f>(180/PI())*MOD(ATAN2(SIN('DATA ENTRY SHEET'!J$13)*COS(HLOOKUP($A34,tablelatlon,2,FALSE))-COS('DATA ENTRY SHEET'!J$13)*SIN(HLOOKUP($A34,tablelatlon,2,FALSE))*COS(HLOOKUP($A34,tablelatlon,3,FALSE)-'DATA ENTRY SHEET'!J$14),SIN(HLOOKUP($A34,tablelatlon,3,FALSE)-'DATA ENTRY SHEET'!J$14)*COS('DATA ENTRY SHEET'!J$13))-HLOOKUP($A34,tablelatlon,4,FALSE),2*PI())</f>
        <v>141.33738809110386</v>
      </c>
      <c r="K34" s="134">
        <f>(180/PI())*MOD(ATAN2(SIN('DATA ENTRY SHEET'!K$13)*COS(HLOOKUP($A34,tablelatlon,2,FALSE))-COS('DATA ENTRY SHEET'!K$13)*SIN(HLOOKUP($A34,tablelatlon,2,FALSE))*COS(HLOOKUP($A34,tablelatlon,3,FALSE)-'DATA ENTRY SHEET'!K$14),SIN(HLOOKUP($A34,tablelatlon,3,FALSE)-'DATA ENTRY SHEET'!K$14)*COS('DATA ENTRY SHEET'!K$13))-HLOOKUP($A34,tablelatlon,4,FALSE),2*PI())</f>
        <v>140.26293845401392</v>
      </c>
      <c r="L34" s="137">
        <f>(180/PI())*MOD(ATAN2(SIN('DATA ENTRY SHEET'!L$13)*COS(HLOOKUP($A34,tablelatlon,2,FALSE))-COS('DATA ENTRY SHEET'!L$13)*SIN(HLOOKUP($A34,tablelatlon,2,FALSE))*COS(HLOOKUP($A34,tablelatlon,3,FALSE)-'DATA ENTRY SHEET'!L$14),SIN(HLOOKUP($A34,tablelatlon,3,FALSE)-'DATA ENTRY SHEET'!L$14)*COS('DATA ENTRY SHEET'!L$13))-HLOOKUP($A34,tablelatlon,4,FALSE),2*PI())</f>
        <v>139.27400079514027</v>
      </c>
      <c r="M34" s="136">
        <f>(180/PI())*MOD(ATAN2(SIN('DATA ENTRY SHEET'!M$13)*COS(HLOOKUP($A34,tablelatlon,2,FALSE))-COS('DATA ENTRY SHEET'!M$13)*SIN(HLOOKUP($A34,tablelatlon,2,FALSE))*COS(HLOOKUP($A34,tablelatlon,3,FALSE)-'DATA ENTRY SHEET'!M$14),SIN(HLOOKUP($A34,tablelatlon,3,FALSE)-'DATA ENTRY SHEET'!M$14)*COS('DATA ENTRY SHEET'!M$13))-HLOOKUP($A34,tablelatlon,4,FALSE),2*PI())</f>
        <v>138.3682573787413</v>
      </c>
      <c r="N34" s="137">
        <f>(180/PI())*MOD(ATAN2(SIN('DATA ENTRY SHEET'!N$13)*COS(HLOOKUP($A34,tablelatlon,2,FALSE))-COS('DATA ENTRY SHEET'!N$13)*SIN(HLOOKUP($A34,tablelatlon,2,FALSE))*COS(HLOOKUP($A34,tablelatlon,3,FALSE)-'DATA ENTRY SHEET'!N$14),SIN(HLOOKUP($A34,tablelatlon,3,FALSE)-'DATA ENTRY SHEET'!N$14)*COS('DATA ENTRY SHEET'!N$13))-HLOOKUP($A34,tablelatlon,4,FALSE),2*PI())</f>
        <v>137.54368252512495</v>
      </c>
      <c r="O34" s="134">
        <f>(180/PI())*MOD(ATAN2(SIN('DATA ENTRY SHEET'!O$13)*COS(HLOOKUP($A34,tablelatlon,2,FALSE))-COS('DATA ENTRY SHEET'!O$13)*SIN(HLOOKUP($A34,tablelatlon,2,FALSE))*COS(HLOOKUP($A34,tablelatlon,3,FALSE)-'DATA ENTRY SHEET'!O$14),SIN(HLOOKUP($A34,tablelatlon,3,FALSE)-'DATA ENTRY SHEET'!O$14)*COS('DATA ENTRY SHEET'!O$13))-HLOOKUP($A34,tablelatlon,4,FALSE),2*PI())</f>
        <v>136.73601772781234</v>
      </c>
      <c r="P34" s="135">
        <f>$A34</f>
        <v>15</v>
      </c>
      <c r="Q34" s="136">
        <f>(180/PI())*MOD(ATAN2(SIN('DATA ENTRY SHEET'!Q$13)*COS(HLOOKUP($A34,tablelatlon,2,FALSE))-COS('DATA ENTRY SHEET'!Q$13)*SIN(HLOOKUP($A34,tablelatlon,2,FALSE))*COS(HLOOKUP($A34,tablelatlon,3,FALSE)-'DATA ENTRY SHEET'!Q$14),SIN(HLOOKUP($A34,tablelatlon,3,FALSE)-'DATA ENTRY SHEET'!Q$14)*COS('DATA ENTRY SHEET'!Q$13))-HLOOKUP($A34,tablelatlon,4,FALSE),2*PI())</f>
        <v>315.54159709560196</v>
      </c>
      <c r="R34" s="137">
        <f>(180/PI())*MOD(ATAN2(SIN('DATA ENTRY SHEET'!R$13)*COS(HLOOKUP($A34,tablelatlon,2,FALSE))-COS('DATA ENTRY SHEET'!R$13)*SIN(HLOOKUP($A34,tablelatlon,2,FALSE))*COS(HLOOKUP($A34,tablelatlon,3,FALSE)-'DATA ENTRY SHEET'!R$14),SIN(HLOOKUP($A34,tablelatlon,3,FALSE)-'DATA ENTRY SHEET'!R$14)*COS('DATA ENTRY SHEET'!R$13))-HLOOKUP($A34,tablelatlon,4,FALSE),2*PI())</f>
        <v>315.0280918080883</v>
      </c>
      <c r="S34" s="134">
        <f>(180/PI())*MOD(ATAN2(SIN('DATA ENTRY SHEET'!S$13)*COS(HLOOKUP($A34,tablelatlon,2,FALSE))-COS('DATA ENTRY SHEET'!S$13)*SIN(HLOOKUP($A34,tablelatlon,2,FALSE))*COS(HLOOKUP($A34,tablelatlon,3,FALSE)-'DATA ENTRY SHEET'!S$14),SIN(HLOOKUP($A34,tablelatlon,3,FALSE)-'DATA ENTRY SHEET'!S$14)*COS('DATA ENTRY SHEET'!S$13))-HLOOKUP($A34,tablelatlon,4,FALSE),2*PI())</f>
        <v>314.590783129724</v>
      </c>
      <c r="T34" s="137">
        <f>(180/PI())*MOD(ATAN2(SIN('DATA ENTRY SHEET'!T$13)*COS(HLOOKUP($A34,tablelatlon,2,FALSE))-COS('DATA ENTRY SHEET'!T$13)*SIN(HLOOKUP($A34,tablelatlon,2,FALSE))*COS(HLOOKUP($A34,tablelatlon,3,FALSE)-'DATA ENTRY SHEET'!T$14),SIN(HLOOKUP($A34,tablelatlon,3,FALSE)-'DATA ENTRY SHEET'!T$14)*COS('DATA ENTRY SHEET'!T$13))-HLOOKUP($A34,tablelatlon,4,FALSE),2*PI())</f>
        <v>314.2298371824692</v>
      </c>
      <c r="U34" s="136">
        <f>(180/PI())*MOD(ATAN2(SIN('DATA ENTRY SHEET'!U$13)*COS(HLOOKUP($A34,tablelatlon,2,FALSE))-COS('DATA ENTRY SHEET'!U$13)*SIN(HLOOKUP($A34,tablelatlon,2,FALSE))*COS(HLOOKUP($A34,tablelatlon,3,FALSE)-'DATA ENTRY SHEET'!U$14),SIN(HLOOKUP($A34,tablelatlon,3,FALSE)-'DATA ENTRY SHEET'!U$14)*COS('DATA ENTRY SHEET'!U$13))-HLOOKUP($A34,tablelatlon,4,FALSE),2*PI())</f>
        <v>313.9458497460454</v>
      </c>
      <c r="V34" s="134">
        <f>(180/PI())*MOD(ATAN2(SIN('DATA ENTRY SHEET'!V$13)*COS(HLOOKUP($A34,tablelatlon,2,FALSE))-COS('DATA ENTRY SHEET'!V$13)*SIN(HLOOKUP($A34,tablelatlon,2,FALSE))*COS(HLOOKUP($A34,tablelatlon,3,FALSE)-'DATA ENTRY SHEET'!V$14),SIN(HLOOKUP($A34,tablelatlon,3,FALSE)-'DATA ENTRY SHEET'!V$14)*COS('DATA ENTRY SHEET'!V$13))-HLOOKUP($A34,tablelatlon,4,FALSE),2*PI())</f>
        <v>313.73986703230474</v>
      </c>
      <c r="W34" s="137">
        <f>(180/PI())*MOD(ATAN2(SIN('DATA ENTRY SHEET'!W$13)*COS(HLOOKUP($A34,tablelatlon,2,FALSE))-COS('DATA ENTRY SHEET'!W$13)*SIN(HLOOKUP($A34,tablelatlon,2,FALSE))*COS(HLOOKUP($A34,tablelatlon,3,FALSE)-'DATA ENTRY SHEET'!W$14),SIN(HLOOKUP($A34,tablelatlon,3,FALSE)-'DATA ENTRY SHEET'!W$14)*COS('DATA ENTRY SHEET'!W$13))-HLOOKUP($A34,tablelatlon,4,FALSE),2*PI())</f>
        <v>313.6134084280939</v>
      </c>
      <c r="X34" s="138">
        <f>(180/PI())*MOD(ATAN2(SIN('DATA ENTRY SHEET'!X$13)*COS(HLOOKUP($A34,tablelatlon,2,FALSE))-COS('DATA ENTRY SHEET'!X$13)*SIN(HLOOKUP($A34,tablelatlon,2,FALSE))*COS(HLOOKUP($A34,tablelatlon,3,FALSE)-'DATA ENTRY SHEET'!X$14),SIN(HLOOKUP($A34,tablelatlon,3,FALSE)-'DATA ENTRY SHEET'!X$14)*COS('DATA ENTRY SHEET'!X$13))-HLOOKUP($A34,tablelatlon,4,FALSE),2*PI())</f>
        <v>313.5684913118149</v>
      </c>
      <c r="Y34" s="139">
        <f>(180/PI())*MOD(ATAN2(SIN('DATA ENTRY SHEET'!Y$13)*COS(HLOOKUP($A34,tablelatlon,2,FALSE))-COS('DATA ENTRY SHEET'!Y$13)*SIN(HLOOKUP($A34,tablelatlon,2,FALSE))*COS(HLOOKUP($A34,tablelatlon,3,FALSE)-'DATA ENTRY SHEET'!Y$14),SIN(HLOOKUP($A34,tablelatlon,3,FALSE)-'DATA ENTRY SHEET'!Y$14)*COS('DATA ENTRY SHEET'!Y$13))-HLOOKUP($A34,tablelatlon,4,FALSE),2*PI())</f>
        <v>313.607657800741</v>
      </c>
      <c r="Z34" s="140">
        <f>(180/PI())*MOD(ATAN2(SIN('DATA ENTRY SHEET'!Z$13)*COS(HLOOKUP($A34,tablelatlon,2,FALSE))-COS('DATA ENTRY SHEET'!Z$13)*SIN(HLOOKUP($A34,tablelatlon,2,FALSE))*COS(HLOOKUP($A34,tablelatlon,3,FALSE)-'DATA ENTRY SHEET'!Z$14),SIN(HLOOKUP($A34,tablelatlon,3,FALSE)-'DATA ENTRY SHEET'!Z$14)*COS('DATA ENTRY SHEET'!Z$13))-HLOOKUP($A34,tablelatlon,4,FALSE),2*PI())</f>
        <v>313.7340029648646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8.75" customHeight="1">
      <c r="A35" s="141" t="s">
        <v>0</v>
      </c>
      <c r="B35" s="142">
        <f>2*ASIN(SQRT((SIN((HLOOKUP($A34,tablelatlon,2,FALSE)-'DATA ENTRY SHEET'!B$13)/2))^2+COS(HLOOKUP($A34,tablelatlon,2,FALSE))*COS('DATA ENTRY SHEET'!B$13)*(SIN((HLOOKUP($A34,tablelatlon,3,FALSE)-'DATA ENTRY SHEET'!B$14)/2))^2))*(60*180/PI())</f>
        <v>3254.168907724034</v>
      </c>
      <c r="C35" s="110">
        <f>2*ASIN(SQRT((SIN((HLOOKUP($A34,tablelatlon,2,FALSE)-'DATA ENTRY SHEET'!C$13)/2))^2+COS(HLOOKUP($A34,tablelatlon,2,FALSE))*COS('DATA ENTRY SHEET'!C$13)*(SIN((HLOOKUP($A34,tablelatlon,3,FALSE)-'DATA ENTRY SHEET'!C$14)/2))^2))*(60*180/PI())</f>
        <v>2948.123422256845</v>
      </c>
      <c r="D35" s="111">
        <f>2*ASIN(SQRT((SIN((HLOOKUP($A34,tablelatlon,2,FALSE)-'DATA ENTRY SHEET'!D$13)/2))^2+COS(HLOOKUP($A34,tablelatlon,2,FALSE))*COS('DATA ENTRY SHEET'!D$13)*(SIN((HLOOKUP($A34,tablelatlon,3,FALSE)-'DATA ENTRY SHEET'!D$14)/2))^2))*(60*180/PI())</f>
        <v>2753.625616005122</v>
      </c>
      <c r="E35" s="112">
        <f>2*ASIN(SQRT((SIN((HLOOKUP($A34,tablelatlon,2,FALSE)-'DATA ENTRY SHEET'!E$13)/2))^2+COS(HLOOKUP($A34,tablelatlon,2,FALSE))*COS('DATA ENTRY SHEET'!E$13)*(SIN((HLOOKUP($A34,tablelatlon,3,FALSE)-'DATA ENTRY SHEET'!E$14)/2))^2))*(60*180/PI())</f>
        <v>2551.7716979090146</v>
      </c>
      <c r="F35" s="111">
        <f>2*ASIN(SQRT((SIN((HLOOKUP($A34,tablelatlon,2,FALSE)-'DATA ENTRY SHEET'!F$13)/2))^2+COS(HLOOKUP($A34,tablelatlon,2,FALSE))*COS('DATA ENTRY SHEET'!F$13)*(SIN((HLOOKUP($A34,tablelatlon,3,FALSE)-'DATA ENTRY SHEET'!F$14)/2))^2))*(60*180/PI())</f>
        <v>2343.1768456765526</v>
      </c>
      <c r="G35" s="110">
        <f>2*ASIN(SQRT((SIN((HLOOKUP($A34,tablelatlon,2,FALSE)-'DATA ENTRY SHEET'!G$13)/2))^2+COS(HLOOKUP($A34,tablelatlon,2,FALSE))*COS('DATA ENTRY SHEET'!G$13)*(SIN((HLOOKUP($A34,tablelatlon,3,FALSE)-'DATA ENTRY SHEET'!G$14)/2))^2))*(60*180/PI())</f>
        <v>2128.423822085775</v>
      </c>
      <c r="H35" s="111">
        <f>2*ASIN(SQRT((SIN((HLOOKUP($A34,tablelatlon,2,FALSE)-'DATA ENTRY SHEET'!H$13)/2))^2+COS(HLOOKUP($A34,tablelatlon,2,FALSE))*COS('DATA ENTRY SHEET'!H$13)*(SIN((HLOOKUP($A34,tablelatlon,3,FALSE)-'DATA ENTRY SHEET'!H$14)/2))^2))*(60*180/PI())</f>
        <v>1908.0632527457913</v>
      </c>
      <c r="I35" s="112">
        <f>2*ASIN(SQRT((SIN((HLOOKUP($A34,tablelatlon,2,FALSE)-'DATA ENTRY SHEET'!I$13)/2))^2+COS(HLOOKUP($A34,tablelatlon,2,FALSE))*COS('DATA ENTRY SHEET'!I$13)*(SIN((HLOOKUP($A34,tablelatlon,3,FALSE)-'DATA ENTRY SHEET'!I$14)/2))^2))*(60*180/PI())</f>
        <v>1682.614650671262</v>
      </c>
      <c r="J35" s="111">
        <f>2*ASIN(SQRT((SIN((HLOOKUP($A34,tablelatlon,2,FALSE)-'DATA ENTRY SHEET'!J$13)/2))^2+COS(HLOOKUP($A34,tablelatlon,2,FALSE))*COS('DATA ENTRY SHEET'!J$13)*(SIN((HLOOKUP($A34,tablelatlon,3,FALSE)-'DATA ENTRY SHEET'!J$14)/2))^2))*(60*180/PI())</f>
        <v>1452.5680008556628</v>
      </c>
      <c r="K35" s="110">
        <f>2*ASIN(SQRT((SIN((HLOOKUP($A34,tablelatlon,2,FALSE)-'DATA ENTRY SHEET'!K$13)/2))^2+COS(HLOOKUP($A34,tablelatlon,2,FALSE))*COS('DATA ENTRY SHEET'!K$13)*(SIN((HLOOKUP($A34,tablelatlon,3,FALSE)-'DATA ENTRY SHEET'!K$14)/2))^2))*(60*180/PI())</f>
        <v>1218.3857521706286</v>
      </c>
      <c r="L35" s="111">
        <f>2*ASIN(SQRT((SIN((HLOOKUP($A34,tablelatlon,2,FALSE)-'DATA ENTRY SHEET'!L$13)/2))^2+COS(HLOOKUP($A34,tablelatlon,2,FALSE))*COS('DATA ENTRY SHEET'!L$13)*(SIN((HLOOKUP($A34,tablelatlon,3,FALSE)-'DATA ENTRY SHEET'!L$14)/2))^2))*(60*180/PI())</f>
        <v>980.5050960590512</v>
      </c>
      <c r="M35" s="112">
        <f>2*ASIN(SQRT((SIN((HLOOKUP($A34,tablelatlon,2,FALSE)-'DATA ENTRY SHEET'!M$13)/2))^2+COS(HLOOKUP($A34,tablelatlon,2,FALSE))*COS('DATA ENTRY SHEET'!M$13)*(SIN((HLOOKUP($A34,tablelatlon,3,FALSE)-'DATA ENTRY SHEET'!M$14)/2))^2))*(60*180/PI())</f>
        <v>739.3404403348853</v>
      </c>
      <c r="N35" s="111">
        <f>2*ASIN(SQRT((SIN((HLOOKUP($A34,tablelatlon,2,FALSE)-'DATA ENTRY SHEET'!N$13)/2))^2+COS(HLOOKUP($A34,tablelatlon,2,FALSE))*COS('DATA ENTRY SHEET'!N$13)*(SIN((HLOOKUP($A34,tablelatlon,3,FALSE)-'DATA ENTRY SHEET'!N$14)/2))^2))*(60*180/PI())</f>
        <v>495.28601143828564</v>
      </c>
      <c r="O35" s="110">
        <f>2*ASIN(SQRT((SIN((HLOOKUP($A34,tablelatlon,2,FALSE)-'DATA ENTRY SHEET'!O$13)/2))^2+COS(HLOOKUP($A34,tablelatlon,2,FALSE))*COS('DATA ENTRY SHEET'!O$13)*(SIN((HLOOKUP($A34,tablelatlon,3,FALSE)-'DATA ENTRY SHEET'!O$14)/2))^2))*(60*180/PI())</f>
        <v>248.98191128368578</v>
      </c>
      <c r="P35" s="143">
        <f>2*ASIN(SQRT((SIN((HLOOKUP($A34,tablelatlon,2,FALSE)-'DATA ENTRY SHEET'!P$13)/2))^2+COS(HLOOKUP($A34,tablelatlon,2,FALSE))*COS('DATA ENTRY SHEET'!P$13)*(SIN((HLOOKUP($A34,tablelatlon,3,FALSE)-'DATA ENTRY SHEET'!P$14)/2))^2))*(60*180/PI())</f>
        <v>0</v>
      </c>
      <c r="Q35" s="112">
        <f>2*ASIN(SQRT((SIN((HLOOKUP($A34,tablelatlon,2,FALSE)-'DATA ENTRY SHEET'!Q$13)/2))^2+COS(HLOOKUP($A34,tablelatlon,2,FALSE))*COS('DATA ENTRY SHEET'!Q$13)*(SIN((HLOOKUP($A34,tablelatlon,3,FALSE)-'DATA ENTRY SHEET'!Q$14)/2))^2))*(60*180/PI())</f>
        <v>250.51960559470672</v>
      </c>
      <c r="R35" s="111">
        <f>2*ASIN(SQRT((SIN((HLOOKUP($A34,tablelatlon,2,FALSE)-'DATA ENTRY SHEET'!R$13)/2))^2+COS(HLOOKUP($A34,tablelatlon,2,FALSE))*COS('DATA ENTRY SHEET'!R$13)*(SIN((HLOOKUP($A34,tablelatlon,3,FALSE)-'DATA ENTRY SHEET'!R$14)/2))^2))*(60*180/PI())</f>
        <v>502.49942365734546</v>
      </c>
      <c r="S35" s="110">
        <f>2*ASIN(SQRT((SIN((HLOOKUP($A34,tablelatlon,2,FALSE)-'DATA ENTRY SHEET'!S$13)/2))^2+COS(HLOOKUP($A34,tablelatlon,2,FALSE))*COS('DATA ENTRY SHEET'!S$13)*(SIN((HLOOKUP($A34,tablelatlon,3,FALSE)-'DATA ENTRY SHEET'!S$14)/2))^2))*(60*180/PI())</f>
        <v>755.6048752106992</v>
      </c>
      <c r="T35" s="111">
        <f>2*ASIN(SQRT((SIN((HLOOKUP($A34,tablelatlon,2,FALSE)-'DATA ENTRY SHEET'!T$13)/2))^2+COS(HLOOKUP($A34,tablelatlon,2,FALSE))*COS('DATA ENTRY SHEET'!T$13)*(SIN((HLOOKUP($A34,tablelatlon,3,FALSE)-'DATA ENTRY SHEET'!T$14)/2))^2))*(60*180/PI())</f>
        <v>1009.5047137242994</v>
      </c>
      <c r="U35" s="112">
        <f>2*ASIN(SQRT((SIN((HLOOKUP($A34,tablelatlon,2,FALSE)-'DATA ENTRY SHEET'!U$13)/2))^2+COS(HLOOKUP($A34,tablelatlon,2,FALSE))*COS('DATA ENTRY SHEET'!U$13)*(SIN((HLOOKUP($A34,tablelatlon,3,FALSE)-'DATA ENTRY SHEET'!U$14)/2))^2))*(60*180/PI())</f>
        <v>1263.8679907455028</v>
      </c>
      <c r="V35" s="110">
        <f>2*ASIN(SQRT((SIN((HLOOKUP($A34,tablelatlon,2,FALSE)-'DATA ENTRY SHEET'!V$13)/2))^2+COS(HLOOKUP($A34,tablelatlon,2,FALSE))*COS('DATA ENTRY SHEET'!V$13)*(SIN((HLOOKUP($A34,tablelatlon,3,FALSE)-'DATA ENTRY SHEET'!V$14)/2))^2))*(60*180/PI())</f>
        <v>1518.3608982198086</v>
      </c>
      <c r="W35" s="111">
        <f>2*ASIN(SQRT((SIN((HLOOKUP($A34,tablelatlon,2,FALSE)-'DATA ENTRY SHEET'!W$13)/2))^2+COS(HLOOKUP($A34,tablelatlon,2,FALSE))*COS('DATA ENTRY SHEET'!W$13)*(SIN((HLOOKUP($A34,tablelatlon,3,FALSE)-'DATA ENTRY SHEET'!W$14)/2))^2))*(60*180/PI())</f>
        <v>1772.6434510615218</v>
      </c>
      <c r="X35" s="113">
        <f>2*ASIN(SQRT((SIN((HLOOKUP($A34,tablelatlon,2,FALSE)-'DATA ENTRY SHEET'!X$13)/2))^2+COS(HLOOKUP($A34,tablelatlon,2,FALSE))*COS('DATA ENTRY SHEET'!X$13)*(SIN((HLOOKUP($A34,tablelatlon,3,FALSE)-'DATA ENTRY SHEET'!X$14)/2))^2))*(60*180/PI())</f>
        <v>2026.3659687246177</v>
      </c>
      <c r="Y35" s="114">
        <f>2*ASIN(SQRT((SIN((HLOOKUP($A34,tablelatlon,2,FALSE)-'DATA ENTRY SHEET'!Y$13)/2))^2+COS(HLOOKUP($A34,tablelatlon,2,FALSE))*COS('DATA ENTRY SHEET'!Y$13)*(SIN((HLOOKUP($A34,tablelatlon,3,FALSE)-'DATA ENTRY SHEET'!Y$14)/2))^2))*(60*180/PI())</f>
        <v>2279.165310514436</v>
      </c>
      <c r="Z35" s="115">
        <f>2*ASIN(SQRT((SIN((HLOOKUP($A34,tablelatlon,2,FALSE)-'DATA ENTRY SHEET'!Z$13)/2))^2+COS(HLOOKUP($A34,tablelatlon,2,FALSE))*COS('DATA ENTRY SHEET'!Z$13)*(SIN((HLOOKUP($A34,tablelatlon,3,FALSE)-'DATA ENTRY SHEET'!Z$14)/2))^2))*(60*180/PI())</f>
        <v>2530.6608164830154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8.75" customHeight="1">
      <c r="A36" s="155">
        <f>+Q4</f>
        <v>16</v>
      </c>
      <c r="B36" s="145">
        <f>(180/PI())*MOD(ATAN2(SIN('DATA ENTRY SHEET'!B$13)*COS(HLOOKUP($A36,tablelatlon,2,FALSE))-COS('DATA ENTRY SHEET'!B$13)*SIN(HLOOKUP($A36,tablelatlon,2,FALSE))*COS(HLOOKUP($A36,tablelatlon,3,FALSE)-'DATA ENTRY SHEET'!B$14),SIN(HLOOKUP($A36,tablelatlon,3,FALSE)-'DATA ENTRY SHEET'!B$14)*COS('DATA ENTRY SHEET'!B$13))-HLOOKUP($A36,tablelatlon,4,FALSE),2*PI())</f>
        <v>154.51345747174224</v>
      </c>
      <c r="C36" s="120">
        <f>(180/PI())*MOD(ATAN2(SIN('DATA ENTRY SHEET'!C$13)*COS(HLOOKUP($A36,tablelatlon,2,FALSE))-COS('DATA ENTRY SHEET'!C$13)*SIN(HLOOKUP($A36,tablelatlon,2,FALSE))*COS(HLOOKUP($A36,tablelatlon,3,FALSE)-'DATA ENTRY SHEET'!C$14),SIN(HLOOKUP($A36,tablelatlon,3,FALSE)-'DATA ENTRY SHEET'!C$14)*COS('DATA ENTRY SHEET'!C$13))-HLOOKUP($A36,tablelatlon,4,FALSE),2*PI())</f>
        <v>151.34301669906864</v>
      </c>
      <c r="D36" s="146">
        <f>(180/PI())*MOD(ATAN2(SIN('DATA ENTRY SHEET'!D$13)*COS(HLOOKUP($A36,tablelatlon,2,FALSE))-COS('DATA ENTRY SHEET'!D$13)*SIN(HLOOKUP($A36,tablelatlon,2,FALSE))*COS(HLOOKUP($A36,tablelatlon,3,FALSE)-'DATA ENTRY SHEET'!D$14),SIN(HLOOKUP($A36,tablelatlon,3,FALSE)-'DATA ENTRY SHEET'!D$14)*COS('DATA ENTRY SHEET'!D$13))-HLOOKUP($A36,tablelatlon,4,FALSE),2*PI())</f>
        <v>149.5922200831015</v>
      </c>
      <c r="E36" s="120">
        <f>(180/PI())*MOD(ATAN2(SIN('DATA ENTRY SHEET'!E$13)*COS(HLOOKUP($A36,tablelatlon,2,FALSE))-COS('DATA ENTRY SHEET'!E$13)*SIN(HLOOKUP($A36,tablelatlon,2,FALSE))*COS(HLOOKUP($A36,tablelatlon,3,FALSE)-'DATA ENTRY SHEET'!E$14),SIN(HLOOKUP($A36,tablelatlon,3,FALSE)-'DATA ENTRY SHEET'!E$14)*COS('DATA ENTRY SHEET'!E$13))-HLOOKUP($A36,tablelatlon,4,FALSE),2*PI())</f>
        <v>147.9518210523621</v>
      </c>
      <c r="F36" s="146">
        <f>(180/PI())*MOD(ATAN2(SIN('DATA ENTRY SHEET'!F$13)*COS(HLOOKUP($A36,tablelatlon,2,FALSE))-COS('DATA ENTRY SHEET'!F$13)*SIN(HLOOKUP($A36,tablelatlon,2,FALSE))*COS(HLOOKUP($A36,tablelatlon,3,FALSE)-'DATA ENTRY SHEET'!F$14),SIN(HLOOKUP($A36,tablelatlon,3,FALSE)-'DATA ENTRY SHEET'!F$14)*COS('DATA ENTRY SHEET'!F$13))-HLOOKUP($A36,tablelatlon,4,FALSE),2*PI())</f>
        <v>146.418749249437</v>
      </c>
      <c r="G36" s="120">
        <f>(180/PI())*MOD(ATAN2(SIN('DATA ENTRY SHEET'!G$13)*COS(HLOOKUP($A36,tablelatlon,2,FALSE))-COS('DATA ENTRY SHEET'!G$13)*SIN(HLOOKUP($A36,tablelatlon,2,FALSE))*COS(HLOOKUP($A36,tablelatlon,3,FALSE)-'DATA ENTRY SHEET'!G$14),SIN(HLOOKUP($A36,tablelatlon,3,FALSE)-'DATA ENTRY SHEET'!G$14)*COS('DATA ENTRY SHEET'!G$13))-HLOOKUP($A36,tablelatlon,4,FALSE),2*PI())</f>
        <v>144.98972252295715</v>
      </c>
      <c r="H36" s="146">
        <f>(180/PI())*MOD(ATAN2(SIN('DATA ENTRY SHEET'!H$13)*COS(HLOOKUP($A36,tablelatlon,2,FALSE))-COS('DATA ENTRY SHEET'!H$13)*SIN(HLOOKUP($A36,tablelatlon,2,FALSE))*COS(HLOOKUP($A36,tablelatlon,3,FALSE)-'DATA ENTRY SHEET'!H$14),SIN(HLOOKUP($A36,tablelatlon,3,FALSE)-'DATA ENTRY SHEET'!H$14)*COS('DATA ENTRY SHEET'!H$13))-HLOOKUP($A36,tablelatlon,4,FALSE),2*PI())</f>
        <v>143.66137338072997</v>
      </c>
      <c r="I36" s="120">
        <f>(180/PI())*MOD(ATAN2(SIN('DATA ENTRY SHEET'!I$13)*COS(HLOOKUP($A36,tablelatlon,2,FALSE))-COS('DATA ENTRY SHEET'!I$13)*SIN(HLOOKUP($A36,tablelatlon,2,FALSE))*COS(HLOOKUP($A36,tablelatlon,3,FALSE)-'DATA ENTRY SHEET'!I$14),SIN(HLOOKUP($A36,tablelatlon,3,FALSE)-'DATA ENTRY SHEET'!I$14)*COS('DATA ENTRY SHEET'!I$13))-HLOOKUP($A36,tablelatlon,4,FALSE),2*PI())</f>
        <v>142.43035320968556</v>
      </c>
      <c r="J36" s="146">
        <f>(180/PI())*MOD(ATAN2(SIN('DATA ENTRY SHEET'!J$13)*COS(HLOOKUP($A36,tablelatlon,2,FALSE))-COS('DATA ENTRY SHEET'!J$13)*SIN(HLOOKUP($A36,tablelatlon,2,FALSE))*COS(HLOOKUP($A36,tablelatlon,3,FALSE)-'DATA ENTRY SHEET'!J$14),SIN(HLOOKUP($A36,tablelatlon,3,FALSE)-'DATA ENTRY SHEET'!J$14)*COS('DATA ENTRY SHEET'!J$13))-HLOOKUP($A36,tablelatlon,4,FALSE),2*PI())</f>
        <v>141.29341669933297</v>
      </c>
      <c r="K36" s="120">
        <f>(180/PI())*MOD(ATAN2(SIN('DATA ENTRY SHEET'!K$13)*COS(HLOOKUP($A36,tablelatlon,2,FALSE))-COS('DATA ENTRY SHEET'!K$13)*SIN(HLOOKUP($A36,tablelatlon,2,FALSE))*COS(HLOOKUP($A36,tablelatlon,3,FALSE)-'DATA ENTRY SHEET'!K$14),SIN(HLOOKUP($A36,tablelatlon,3,FALSE)-'DATA ENTRY SHEET'!K$14)*COS('DATA ENTRY SHEET'!K$13))-HLOOKUP($A36,tablelatlon,4,FALSE),2*PI())</f>
        <v>140.24748924952056</v>
      </c>
      <c r="L36" s="146">
        <f>(180/PI())*MOD(ATAN2(SIN('DATA ENTRY SHEET'!L$13)*COS(HLOOKUP($A36,tablelatlon,2,FALSE))-COS('DATA ENTRY SHEET'!L$13)*SIN(HLOOKUP($A36,tablelatlon,2,FALSE))*COS(HLOOKUP($A36,tablelatlon,3,FALSE)-'DATA ENTRY SHEET'!L$14),SIN(HLOOKUP($A36,tablelatlon,3,FALSE)-'DATA ENTRY SHEET'!L$14)*COS('DATA ENTRY SHEET'!L$13))-HLOOKUP($A36,tablelatlon,4,FALSE),2*PI())</f>
        <v>139.28972019755588</v>
      </c>
      <c r="M36" s="120">
        <f>(180/PI())*MOD(ATAN2(SIN('DATA ENTRY SHEET'!M$13)*COS(HLOOKUP($A36,tablelatlon,2,FALSE))-COS('DATA ENTRY SHEET'!M$13)*SIN(HLOOKUP($A36,tablelatlon,2,FALSE))*COS(HLOOKUP($A36,tablelatlon,3,FALSE)-'DATA ENTRY SHEET'!M$14),SIN(HLOOKUP($A36,tablelatlon,3,FALSE)-'DATA ENTRY SHEET'!M$14)*COS('DATA ENTRY SHEET'!M$13))-HLOOKUP($A36,tablelatlon,4,FALSE),2*PI())</f>
        <v>138.41752456913733</v>
      </c>
      <c r="N36" s="146">
        <f>(180/PI())*MOD(ATAN2(SIN('DATA ENTRY SHEET'!N$13)*COS(HLOOKUP($A36,tablelatlon,2,FALSE))-COS('DATA ENTRY SHEET'!N$13)*SIN(HLOOKUP($A36,tablelatlon,2,FALSE))*COS(HLOOKUP($A36,tablelatlon,3,FALSE)-'DATA ENTRY SHEET'!N$14),SIN(HLOOKUP($A36,tablelatlon,3,FALSE)-'DATA ENTRY SHEET'!N$14)*COS('DATA ENTRY SHEET'!N$13))-HLOOKUP($A36,tablelatlon,4,FALSE),2*PI())</f>
        <v>137.62861582154474</v>
      </c>
      <c r="O36" s="120">
        <f>(180/PI())*MOD(ATAN2(SIN('DATA ENTRY SHEET'!O$13)*COS(HLOOKUP($A36,tablelatlon,2,FALSE))-COS('DATA ENTRY SHEET'!O$13)*SIN(HLOOKUP($A36,tablelatlon,2,FALSE))*COS(HLOOKUP($A36,tablelatlon,3,FALSE)-'DATA ENTRY SHEET'!O$14),SIN(HLOOKUP($A36,tablelatlon,3,FALSE)-'DATA ENTRY SHEET'!O$14)*COS('DATA ENTRY SHEET'!O$13))-HLOOKUP($A36,tablelatlon,4,FALSE),2*PI())</f>
        <v>136.8901050435944</v>
      </c>
      <c r="P36" s="146">
        <f>(180/PI())*MOD(ATAN2(SIN('DATA ENTRY SHEET'!P$13)*COS(HLOOKUP($A36,tablelatlon,2,FALSE))-COS('DATA ENTRY SHEET'!P$13)*SIN(HLOOKUP($A36,tablelatlon,2,FALSE))*COS(HLOOKUP($A36,tablelatlon,3,FALSE)-'DATA ENTRY SHEET'!P$14),SIN(HLOOKUP($A36,tablelatlon,3,FALSE)-'DATA ENTRY SHEET'!P$14)*COS('DATA ENTRY SHEET'!P$13))-HLOOKUP($A36,tablelatlon,4,FALSE),2*PI())</f>
        <v>136.29315553028383</v>
      </c>
      <c r="Q36" s="118">
        <f>$A36</f>
        <v>16</v>
      </c>
      <c r="R36" s="146">
        <f>(180/PI())*MOD(ATAN2(SIN('DATA ENTRY SHEET'!R$13)*COS(HLOOKUP($A36,tablelatlon,2,FALSE))-COS('DATA ENTRY SHEET'!R$13)*SIN(HLOOKUP($A36,tablelatlon,2,FALSE))*COS(HLOOKUP($A36,tablelatlon,3,FALSE)-'DATA ENTRY SHEET'!R$14),SIN(HLOOKUP($A36,tablelatlon,3,FALSE)-'DATA ENTRY SHEET'!R$14)*COS('DATA ENTRY SHEET'!R$13))-HLOOKUP($A36,tablelatlon,4,FALSE),2*PI())</f>
        <v>315.2718896019912</v>
      </c>
      <c r="S36" s="120">
        <f>(180/PI())*MOD(ATAN2(SIN('DATA ENTRY SHEET'!S$13)*COS(HLOOKUP($A36,tablelatlon,2,FALSE))-COS('DATA ENTRY SHEET'!S$13)*SIN(HLOOKUP($A36,tablelatlon,2,FALSE))*COS(HLOOKUP($A36,tablelatlon,3,FALSE)-'DATA ENTRY SHEET'!S$14),SIN(HLOOKUP($A36,tablelatlon,3,FALSE)-'DATA ENTRY SHEET'!S$14)*COS('DATA ENTRY SHEET'!S$13))-HLOOKUP($A36,tablelatlon,4,FALSE),2*PI())</f>
        <v>314.8771426863183</v>
      </c>
      <c r="T36" s="146">
        <f>(180/PI())*MOD(ATAN2(SIN('DATA ENTRY SHEET'!T$13)*COS(HLOOKUP($A36,tablelatlon,2,FALSE))-COS('DATA ENTRY SHEET'!T$13)*SIN(HLOOKUP($A36,tablelatlon,2,FALSE))*COS(HLOOKUP($A36,tablelatlon,3,FALSE)-'DATA ENTRY SHEET'!T$14),SIN(HLOOKUP($A36,tablelatlon,3,FALSE)-'DATA ENTRY SHEET'!T$14)*COS('DATA ENTRY SHEET'!T$13))-HLOOKUP($A36,tablelatlon,4,FALSE),2*PI())</f>
        <v>314.55941858358847</v>
      </c>
      <c r="U36" s="120">
        <f>(180/PI())*MOD(ATAN2(SIN('DATA ENTRY SHEET'!U$13)*COS(HLOOKUP($A36,tablelatlon,2,FALSE))-COS('DATA ENTRY SHEET'!U$13)*SIN(HLOOKUP($A36,tablelatlon,2,FALSE))*COS(HLOOKUP($A36,tablelatlon,3,FALSE)-'DATA ENTRY SHEET'!U$14),SIN(HLOOKUP($A36,tablelatlon,3,FALSE)-'DATA ENTRY SHEET'!U$14)*COS('DATA ENTRY SHEET'!U$13))-HLOOKUP($A36,tablelatlon,4,FALSE),2*PI())</f>
        <v>314.3190667699193</v>
      </c>
      <c r="V36" s="120">
        <f>(180/PI())*MOD(ATAN2(SIN('DATA ENTRY SHEET'!V$13)*COS(HLOOKUP($A36,tablelatlon,2,FALSE))-COS('DATA ENTRY SHEET'!V$13)*SIN(HLOOKUP($A36,tablelatlon,2,FALSE))*COS(HLOOKUP($A36,tablelatlon,3,FALSE)-'DATA ENTRY SHEET'!V$14),SIN(HLOOKUP($A36,tablelatlon,3,FALSE)-'DATA ENTRY SHEET'!V$14)*COS('DATA ENTRY SHEET'!V$13))-HLOOKUP($A36,tablelatlon,4,FALSE),2*PI())</f>
        <v>314.15687659087223</v>
      </c>
      <c r="W36" s="146">
        <f>(180/PI())*MOD(ATAN2(SIN('DATA ENTRY SHEET'!W$13)*COS(HLOOKUP($A36,tablelatlon,2,FALSE))-COS('DATA ENTRY SHEET'!W$13)*SIN(HLOOKUP($A36,tablelatlon,2,FALSE))*COS(HLOOKUP($A36,tablelatlon,3,FALSE)-'DATA ENTRY SHEET'!W$14),SIN(HLOOKUP($A36,tablelatlon,3,FALSE)-'DATA ENTRY SHEET'!W$14)*COS('DATA ENTRY SHEET'!W$13))-HLOOKUP($A36,tablelatlon,4,FALSE),2*PI())</f>
        <v>314.0740951879479</v>
      </c>
      <c r="X36" s="147">
        <f>(180/PI())*MOD(ATAN2(SIN('DATA ENTRY SHEET'!X$13)*COS(HLOOKUP($A36,tablelatlon,2,FALSE))-COS('DATA ENTRY SHEET'!X$13)*SIN(HLOOKUP($A36,tablelatlon,2,FALSE))*COS(HLOOKUP($A36,tablelatlon,3,FALSE)-'DATA ENTRY SHEET'!X$14),SIN(HLOOKUP($A36,tablelatlon,3,FALSE)-'DATA ENTRY SHEET'!X$14)*COS('DATA ENTRY SHEET'!X$13))-HLOOKUP($A36,tablelatlon,4,FALSE),2*PI())</f>
        <v>314.07244695168606</v>
      </c>
      <c r="Y36" s="123">
        <f>(180/PI())*MOD(ATAN2(SIN('DATA ENTRY SHEET'!Y$13)*COS(HLOOKUP($A36,tablelatlon,2,FALSE))-COS('DATA ENTRY SHEET'!Y$13)*SIN(HLOOKUP($A36,tablelatlon,2,FALSE))*COS(HLOOKUP($A36,tablelatlon,3,FALSE)-'DATA ENTRY SHEET'!Y$14),SIN(HLOOKUP($A36,tablelatlon,3,FALSE)-'DATA ENTRY SHEET'!Y$14)*COS('DATA ENTRY SHEET'!Y$13))-HLOOKUP($A36,tablelatlon,4,FALSE),2*PI())</f>
        <v>314.1541543421841</v>
      </c>
      <c r="Z36" s="148">
        <f>(180/PI())*MOD(ATAN2(SIN('DATA ENTRY SHEET'!Z$13)*COS(HLOOKUP($A36,tablelatlon,2,FALSE))-COS('DATA ENTRY SHEET'!Z$13)*SIN(HLOOKUP($A36,tablelatlon,2,FALSE))*COS(HLOOKUP($A36,tablelatlon,3,FALSE)-'DATA ENTRY SHEET'!Z$14),SIN(HLOOKUP($A36,tablelatlon,3,FALSE)-'DATA ENTRY SHEET'!Z$14)*COS('DATA ENTRY SHEET'!Z$13))-HLOOKUP($A36,tablelatlon,4,FALSE),2*PI())</f>
        <v>314.3219596120795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8.75" customHeight="1">
      <c r="A37" s="108" t="s">
        <v>0</v>
      </c>
      <c r="B37" s="150">
        <f>2*ASIN(SQRT((SIN((HLOOKUP($A36,tablelatlon,2,FALSE)-'DATA ENTRY SHEET'!B$13)/2))^2+COS(HLOOKUP($A36,tablelatlon,2,FALSE))*COS('DATA ENTRY SHEET'!B$13)*(SIN((HLOOKUP($A36,tablelatlon,3,FALSE)-'DATA ENTRY SHEET'!B$14)/2))^2))*(60*180/PI())</f>
        <v>3491.52702645467</v>
      </c>
      <c r="C37" s="128">
        <f>2*ASIN(SQRT((SIN((HLOOKUP($A36,tablelatlon,2,FALSE)-'DATA ENTRY SHEET'!C$13)/2))^2+COS(HLOOKUP($A36,tablelatlon,2,FALSE))*COS('DATA ENTRY SHEET'!C$13)*(SIN((HLOOKUP($A36,tablelatlon,3,FALSE)-'DATA ENTRY SHEET'!C$14)/2))^2))*(60*180/PI())</f>
        <v>3189.54742641356</v>
      </c>
      <c r="D37" s="151">
        <f>2*ASIN(SQRT((SIN((HLOOKUP($A36,tablelatlon,2,FALSE)-'DATA ENTRY SHEET'!D$13)/2))^2+COS(HLOOKUP($A36,tablelatlon,2,FALSE))*COS('DATA ENTRY SHEET'!D$13)*(SIN((HLOOKUP($A36,tablelatlon,3,FALSE)-'DATA ENTRY SHEET'!D$14)/2))^2))*(60*180/PI())</f>
        <v>2996.9822809022467</v>
      </c>
      <c r="E37" s="128">
        <f>2*ASIN(SQRT((SIN((HLOOKUP($A36,tablelatlon,2,FALSE)-'DATA ENTRY SHEET'!E$13)/2))^2+COS(HLOOKUP($A36,tablelatlon,2,FALSE))*COS('DATA ENTRY SHEET'!E$13)*(SIN((HLOOKUP($A36,tablelatlon,3,FALSE)-'DATA ENTRY SHEET'!E$14)/2))^2))*(60*180/PI())</f>
        <v>2796.734766575564</v>
      </c>
      <c r="F37" s="151">
        <f>2*ASIN(SQRT((SIN((HLOOKUP($A36,tablelatlon,2,FALSE)-'DATA ENTRY SHEET'!F$13)/2))^2+COS(HLOOKUP($A36,tablelatlon,2,FALSE))*COS('DATA ENTRY SHEET'!F$13)*(SIN((HLOOKUP($A36,tablelatlon,3,FALSE)-'DATA ENTRY SHEET'!F$14)/2))^2))*(60*180/PI())</f>
        <v>2589.4608317100688</v>
      </c>
      <c r="G37" s="128">
        <f>2*ASIN(SQRT((SIN((HLOOKUP($A36,tablelatlon,2,FALSE)-'DATA ENTRY SHEET'!G$13)/2))^2+COS(HLOOKUP($A36,tablelatlon,2,FALSE))*COS('DATA ENTRY SHEET'!G$13)*(SIN((HLOOKUP($A36,tablelatlon,3,FALSE)-'DATA ENTRY SHEET'!G$14)/2))^2))*(60*180/PI())</f>
        <v>2375.780826501049</v>
      </c>
      <c r="H37" s="151">
        <f>2*ASIN(SQRT((SIN((HLOOKUP($A36,tablelatlon,2,FALSE)-'DATA ENTRY SHEET'!H$13)/2))^2+COS(HLOOKUP($A36,tablelatlon,2,FALSE))*COS('DATA ENTRY SHEET'!H$13)*(SIN((HLOOKUP($A36,tablelatlon,3,FALSE)-'DATA ENTRY SHEET'!H$14)/2))^2))*(60*180/PI())</f>
        <v>2156.279682892548</v>
      </c>
      <c r="I37" s="128">
        <f>2*ASIN(SQRT((SIN((HLOOKUP($A36,tablelatlon,2,FALSE)-'DATA ENTRY SHEET'!I$13)/2))^2+COS(HLOOKUP($A36,tablelatlon,2,FALSE))*COS('DATA ENTRY SHEET'!I$13)*(SIN((HLOOKUP($A36,tablelatlon,3,FALSE)-'DATA ENTRY SHEET'!I$14)/2))^2))*(60*180/PI())</f>
        <v>1931.5079678506315</v>
      </c>
      <c r="J37" s="151">
        <f>2*ASIN(SQRT((SIN((HLOOKUP($A36,tablelatlon,2,FALSE)-'DATA ENTRY SHEET'!J$13)/2))^2+COS(HLOOKUP($A36,tablelatlon,2,FALSE))*COS('DATA ENTRY SHEET'!J$13)*(SIN((HLOOKUP($A36,tablelatlon,3,FALSE)-'DATA ENTRY SHEET'!J$14)/2))^2))*(60*180/PI())</f>
        <v>1701.9835852716449</v>
      </c>
      <c r="K37" s="128">
        <f>2*ASIN(SQRT((SIN((HLOOKUP($A36,tablelatlon,2,FALSE)-'DATA ENTRY SHEET'!K$13)/2))^2+COS(HLOOKUP($A36,tablelatlon,2,FALSE))*COS('DATA ENTRY SHEET'!K$13)*(SIN((HLOOKUP($A36,tablelatlon,3,FALSE)-'DATA ENTRY SHEET'!K$14)/2))^2))*(60*180/PI())</f>
        <v>1468.193942776661</v>
      </c>
      <c r="L37" s="151">
        <f>2*ASIN(SQRT((SIN((HLOOKUP($A36,tablelatlon,2,FALSE)-'DATA ENTRY SHEET'!L$13)/2))^2+COS(HLOOKUP($A36,tablelatlon,2,FALSE))*COS('DATA ENTRY SHEET'!L$13)*(SIN((HLOOKUP($A36,tablelatlon,3,FALSE)-'DATA ENTRY SHEET'!L$14)/2))^2))*(60*180/PI())</f>
        <v>1230.598438382194</v>
      </c>
      <c r="M37" s="128">
        <f>2*ASIN(SQRT((SIN((HLOOKUP($A36,tablelatlon,2,FALSE)-'DATA ENTRY SHEET'!M$13)/2))^2+COS(HLOOKUP($A36,tablelatlon,2,FALSE))*COS('DATA ENTRY SHEET'!M$13)*(SIN((HLOOKUP($A36,tablelatlon,3,FALSE)-'DATA ENTRY SHEET'!M$14)/2))^2))*(60*180/PI())</f>
        <v>989.6311567058007</v>
      </c>
      <c r="N37" s="151">
        <f>2*ASIN(SQRT((SIN((HLOOKUP($A36,tablelatlon,2,FALSE)-'DATA ENTRY SHEET'!N$13)/2))^2+COS(HLOOKUP($A36,tablelatlon,2,FALSE))*COS('DATA ENTRY SHEET'!N$13)*(SIN((HLOOKUP($A36,tablelatlon,3,FALSE)-'DATA ENTRY SHEET'!N$14)/2))^2))*(60*180/PI())</f>
        <v>745.703694256628</v>
      </c>
      <c r="O37" s="128">
        <f>2*ASIN(SQRT((SIN((HLOOKUP($A36,tablelatlon,2,FALSE)-'DATA ENTRY SHEET'!O$13)/2))^2+COS(HLOOKUP($A36,tablelatlon,2,FALSE))*COS('DATA ENTRY SHEET'!O$13)*(SIN((HLOOKUP($A36,tablelatlon,3,FALSE)-'DATA ENTRY SHEET'!O$14)/2))^2))*(60*180/PI())</f>
        <v>499.47433540211847</v>
      </c>
      <c r="P37" s="151">
        <f>2*ASIN(SQRT((SIN((HLOOKUP($A36,tablelatlon,2,FALSE)-'DATA ENTRY SHEET'!P$13)/2))^2+COS(HLOOKUP($A36,tablelatlon,2,FALSE))*COS('DATA ENTRY SHEET'!P$13)*(SIN((HLOOKUP($A36,tablelatlon,3,FALSE)-'DATA ENTRY SHEET'!P$14)/2))^2))*(60*180/PI())</f>
        <v>250.51960559470672</v>
      </c>
      <c r="Q37" s="126">
        <f>2*ASIN(SQRT((SIN((HLOOKUP($A36,tablelatlon,2,FALSE)-'DATA ENTRY SHEET'!Q$13)/2))^2+COS(HLOOKUP($A36,tablelatlon,2,FALSE))*COS('DATA ENTRY SHEET'!Q$13)*(SIN((HLOOKUP($A36,tablelatlon,3,FALSE)-'DATA ENTRY SHEET'!Q$14)/2))^2))*(60*180/PI())</f>
        <v>0</v>
      </c>
      <c r="R37" s="151">
        <f>2*ASIN(SQRT((SIN((HLOOKUP($A36,tablelatlon,2,FALSE)-'DATA ENTRY SHEET'!R$13)/2))^2+COS(HLOOKUP($A36,tablelatlon,2,FALSE))*COS('DATA ENTRY SHEET'!R$13)*(SIN((HLOOKUP($A36,tablelatlon,3,FALSE)-'DATA ENTRY SHEET'!R$14)/2))^2))*(60*180/PI())</f>
        <v>251.99981036786065</v>
      </c>
      <c r="S37" s="128">
        <f>2*ASIN(SQRT((SIN((HLOOKUP($A36,tablelatlon,2,FALSE)-'DATA ENTRY SHEET'!S$13)/2))^2+COS(HLOOKUP($A36,tablelatlon,2,FALSE))*COS('DATA ENTRY SHEET'!S$13)*(SIN((HLOOKUP($A36,tablelatlon,3,FALSE)-'DATA ENTRY SHEET'!S$14)/2))^2))*(60*180/PI())</f>
        <v>505.13659502388606</v>
      </c>
      <c r="T37" s="151">
        <f>2*ASIN(SQRT((SIN((HLOOKUP($A36,tablelatlon,2,FALSE)-'DATA ENTRY SHEET'!T$13)/2))^2+COS(HLOOKUP($A36,tablelatlon,2,FALSE))*COS('DATA ENTRY SHEET'!T$13)*(SIN((HLOOKUP($A36,tablelatlon,3,FALSE)-'DATA ENTRY SHEET'!T$14)/2))^2))*(60*180/PI())</f>
        <v>759.0718036490331</v>
      </c>
      <c r="U37" s="128">
        <f>2*ASIN(SQRT((SIN((HLOOKUP($A36,tablelatlon,2,FALSE)-'DATA ENTRY SHEET'!U$13)/2))^2+COS(HLOOKUP($A36,tablelatlon,2,FALSE))*COS('DATA ENTRY SHEET'!U$13)*(SIN((HLOOKUP($A36,tablelatlon,3,FALSE)-'DATA ENTRY SHEET'!U$14)/2))^2))*(60*180/PI())</f>
        <v>1013.4684677104932</v>
      </c>
      <c r="V37" s="128">
        <f>2*ASIN(SQRT((SIN((HLOOKUP($A36,tablelatlon,2,FALSE)-'DATA ENTRY SHEET'!V$13)/2))^2+COS(HLOOKUP($A36,tablelatlon,2,FALSE))*COS('DATA ENTRY SHEET'!V$13)*(SIN((HLOOKUP($A36,tablelatlon,3,FALSE)-'DATA ENTRY SHEET'!V$14)/2))^2))*(60*180/PI())</f>
        <v>1267.9880124587494</v>
      </c>
      <c r="W37" s="151">
        <f>2*ASIN(SQRT((SIN((HLOOKUP($A36,tablelatlon,2,FALSE)-'DATA ENTRY SHEET'!W$13)/2))^2+COS(HLOOKUP($A36,tablelatlon,2,FALSE))*COS('DATA ENTRY SHEET'!W$13)*(SIN((HLOOKUP($A36,tablelatlon,3,FALSE)-'DATA ENTRY SHEET'!W$14)/2))^2))*(60*180/PI())</f>
        <v>1522.2869457737593</v>
      </c>
      <c r="X37" s="152">
        <f>2*ASIN(SQRT((SIN((HLOOKUP($A36,tablelatlon,2,FALSE)-'DATA ENTRY SHEET'!X$13)/2))^2+COS(HLOOKUP($A36,tablelatlon,2,FALSE))*COS('DATA ENTRY SHEET'!X$13)*(SIN((HLOOKUP($A36,tablelatlon,3,FALSE)-'DATA ENTRY SHEET'!X$14)/2))^2))*(60*180/PI())</f>
        <v>1776.013386290485</v>
      </c>
      <c r="Y37" s="131">
        <f>2*ASIN(SQRT((SIN((HLOOKUP($A36,tablelatlon,2,FALSE)-'DATA ENTRY SHEET'!Y$13)/2))^2+COS(HLOOKUP($A36,tablelatlon,2,FALSE))*COS('DATA ENTRY SHEET'!Y$13)*(SIN((HLOOKUP($A36,tablelatlon,3,FALSE)-'DATA ENTRY SHEET'!Y$14)/2))^2))*(60*180/PI())</f>
        <v>2028.8033901760602</v>
      </c>
      <c r="Z37" s="153">
        <f>2*ASIN(SQRT((SIN((HLOOKUP($A36,tablelatlon,2,FALSE)-'DATA ENTRY SHEET'!Z$13)/2))^2+COS(HLOOKUP($A36,tablelatlon,2,FALSE))*COS('DATA ENTRY SHEET'!Z$13)*(SIN((HLOOKUP($A36,tablelatlon,3,FALSE)-'DATA ENTRY SHEET'!Z$14)/2))^2))*(60*180/PI())</f>
        <v>2280.2770341148967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8.75" customHeight="1">
      <c r="A38" s="156">
        <f>+R4</f>
        <v>17</v>
      </c>
      <c r="B38" s="133">
        <f>(180/PI())*MOD(ATAN2(SIN('DATA ENTRY SHEET'!B$13)*COS(HLOOKUP($A38,tablelatlon,2,FALSE))-COS('DATA ENTRY SHEET'!B$13)*SIN(HLOOKUP($A38,tablelatlon,2,FALSE))*COS(HLOOKUP($A38,tablelatlon,3,FALSE)-'DATA ENTRY SHEET'!B$14),SIN(HLOOKUP($A38,tablelatlon,3,FALSE)-'DATA ENTRY SHEET'!B$14)*COS('DATA ENTRY SHEET'!B$13))-HLOOKUP($A38,tablelatlon,4,FALSE),2*PI())</f>
        <v>154.33365195431946</v>
      </c>
      <c r="C38" s="134">
        <f>(180/PI())*MOD(ATAN2(SIN('DATA ENTRY SHEET'!C$13)*COS(HLOOKUP($A38,tablelatlon,2,FALSE))-COS('DATA ENTRY SHEET'!C$13)*SIN(HLOOKUP($A38,tablelatlon,2,FALSE))*COS(HLOOKUP($A38,tablelatlon,3,FALSE)-'DATA ENTRY SHEET'!C$14),SIN(HLOOKUP($A38,tablelatlon,3,FALSE)-'DATA ENTRY SHEET'!C$14)*COS('DATA ENTRY SHEET'!C$13))-HLOOKUP($A38,tablelatlon,4,FALSE),2*PI())</f>
        <v>151.1518021370787</v>
      </c>
      <c r="D38" s="137">
        <f>(180/PI())*MOD(ATAN2(SIN('DATA ENTRY SHEET'!D$13)*COS(HLOOKUP($A38,tablelatlon,2,FALSE))-COS('DATA ENTRY SHEET'!D$13)*SIN(HLOOKUP($A38,tablelatlon,2,FALSE))*COS(HLOOKUP($A38,tablelatlon,3,FALSE)-'DATA ENTRY SHEET'!D$14),SIN(HLOOKUP($A38,tablelatlon,3,FALSE)-'DATA ENTRY SHEET'!D$14)*COS('DATA ENTRY SHEET'!D$13))-HLOOKUP($A38,tablelatlon,4,FALSE),2*PI())</f>
        <v>149.40028030051533</v>
      </c>
      <c r="E38" s="136">
        <f>(180/PI())*MOD(ATAN2(SIN('DATA ENTRY SHEET'!E$13)*COS(HLOOKUP($A38,tablelatlon,2,FALSE))-COS('DATA ENTRY SHEET'!E$13)*SIN(HLOOKUP($A38,tablelatlon,2,FALSE))*COS(HLOOKUP($A38,tablelatlon,3,FALSE)-'DATA ENTRY SHEET'!E$14),SIN(HLOOKUP($A38,tablelatlon,3,FALSE)-'DATA ENTRY SHEET'!E$14)*COS('DATA ENTRY SHEET'!E$13))-HLOOKUP($A38,tablelatlon,4,FALSE),2*PI())</f>
        <v>147.76371631146029</v>
      </c>
      <c r="F38" s="137">
        <f>(180/PI())*MOD(ATAN2(SIN('DATA ENTRY SHEET'!F$13)*COS(HLOOKUP($A38,tablelatlon,2,FALSE))-COS('DATA ENTRY SHEET'!F$13)*SIN(HLOOKUP($A38,tablelatlon,2,FALSE))*COS(HLOOKUP($A38,tablelatlon,3,FALSE)-'DATA ENTRY SHEET'!F$14),SIN(HLOOKUP($A38,tablelatlon,3,FALSE)-'DATA ENTRY SHEET'!F$14)*COS('DATA ENTRY SHEET'!F$13))-HLOOKUP($A38,tablelatlon,4,FALSE),2*PI())</f>
        <v>146.23889938463796</v>
      </c>
      <c r="G38" s="134">
        <f>(180/PI())*MOD(ATAN2(SIN('DATA ENTRY SHEET'!G$13)*COS(HLOOKUP($A38,tablelatlon,2,FALSE))-COS('DATA ENTRY SHEET'!G$13)*SIN(HLOOKUP($A38,tablelatlon,2,FALSE))*COS(HLOOKUP($A38,tablelatlon,3,FALSE)-'DATA ENTRY SHEET'!G$14),SIN(HLOOKUP($A38,tablelatlon,3,FALSE)-'DATA ENTRY SHEET'!G$14)*COS('DATA ENTRY SHEET'!G$13))-HLOOKUP($A38,tablelatlon,4,FALSE),2*PI())</f>
        <v>144.82233868915188</v>
      </c>
      <c r="H38" s="137">
        <f>(180/PI())*MOD(ATAN2(SIN('DATA ENTRY SHEET'!H$13)*COS(HLOOKUP($A38,tablelatlon,2,FALSE))-COS('DATA ENTRY SHEET'!H$13)*SIN(HLOOKUP($A38,tablelatlon,2,FALSE))*COS(HLOOKUP($A38,tablelatlon,3,FALSE)-'DATA ENTRY SHEET'!H$14),SIN(HLOOKUP($A38,tablelatlon,3,FALSE)-'DATA ENTRY SHEET'!H$14)*COS('DATA ENTRY SHEET'!H$13))-HLOOKUP($A38,tablelatlon,4,FALSE),2*PI())</f>
        <v>143.5104120162648</v>
      </c>
      <c r="I38" s="136">
        <f>(180/PI())*MOD(ATAN2(SIN('DATA ENTRY SHEET'!I$13)*COS(HLOOKUP($A38,tablelatlon,2,FALSE))-COS('DATA ENTRY SHEET'!I$13)*SIN(HLOOKUP($A38,tablelatlon,2,FALSE))*COS(HLOOKUP($A38,tablelatlon,3,FALSE)-'DATA ENTRY SHEET'!I$14),SIN(HLOOKUP($A38,tablelatlon,3,FALSE)-'DATA ENTRY SHEET'!I$14)*COS('DATA ENTRY SHEET'!I$13))-HLOOKUP($A38,tablelatlon,4,FALSE),2*PI())</f>
        <v>142.29948763163995</v>
      </c>
      <c r="J38" s="137">
        <f>(180/PI())*MOD(ATAN2(SIN('DATA ENTRY SHEET'!J$13)*COS(HLOOKUP($A38,tablelatlon,2,FALSE))-COS('DATA ENTRY SHEET'!J$13)*SIN(HLOOKUP($A38,tablelatlon,2,FALSE))*COS(HLOOKUP($A38,tablelatlon,3,FALSE)-'DATA ENTRY SHEET'!J$14),SIN(HLOOKUP($A38,tablelatlon,3,FALSE)-'DATA ENTRY SHEET'!J$14)*COS('DATA ENTRY SHEET'!J$13))-HLOOKUP($A38,tablelatlon,4,FALSE),2*PI())</f>
        <v>141.18602218569046</v>
      </c>
      <c r="K38" s="134">
        <f>(180/PI())*MOD(ATAN2(SIN('DATA ENTRY SHEET'!K$13)*COS(HLOOKUP($A38,tablelatlon,2,FALSE))-COS('DATA ENTRY SHEET'!K$13)*SIN(HLOOKUP($A38,tablelatlon,2,FALSE))*COS(HLOOKUP($A38,tablelatlon,3,FALSE)-'DATA ENTRY SHEET'!K$14),SIN(HLOOKUP($A38,tablelatlon,3,FALSE)-'DATA ENTRY SHEET'!K$14)*COS('DATA ENTRY SHEET'!K$13))-HLOOKUP($A38,tablelatlon,4,FALSE),2*PI())</f>
        <v>140.16663801847497</v>
      </c>
      <c r="L38" s="137">
        <f>(180/PI())*MOD(ATAN2(SIN('DATA ENTRY SHEET'!L$13)*COS(HLOOKUP($A38,tablelatlon,2,FALSE))-COS('DATA ENTRY SHEET'!L$13)*SIN(HLOOKUP($A38,tablelatlon,2,FALSE))*COS(HLOOKUP($A38,tablelatlon,3,FALSE)-'DATA ENTRY SHEET'!L$14),SIN(HLOOKUP($A38,tablelatlon,3,FALSE)-'DATA ENTRY SHEET'!L$14)*COS('DATA ENTRY SHEET'!L$13))-HLOOKUP($A38,tablelatlon,4,FALSE),2*PI())</f>
        <v>139.2381832762377</v>
      </c>
      <c r="M38" s="136">
        <f>(180/PI())*MOD(ATAN2(SIN('DATA ENTRY SHEET'!M$13)*COS(HLOOKUP($A38,tablelatlon,2,FALSE))-COS('DATA ENTRY SHEET'!M$13)*SIN(HLOOKUP($A38,tablelatlon,2,FALSE))*COS(HLOOKUP($A38,tablelatlon,3,FALSE)-'DATA ENTRY SHEET'!M$14),SIN(HLOOKUP($A38,tablelatlon,3,FALSE)-'DATA ENTRY SHEET'!M$14)*COS('DATA ENTRY SHEET'!M$13))-HLOOKUP($A38,tablelatlon,4,FALSE),2*PI())</f>
        <v>138.3977780949864</v>
      </c>
      <c r="N38" s="137">
        <f>(180/PI())*MOD(ATAN2(SIN('DATA ENTRY SHEET'!N$13)*COS(HLOOKUP($A38,tablelatlon,2,FALSE))-COS('DATA ENTRY SHEET'!N$13)*SIN(HLOOKUP($A38,tablelatlon,2,FALSE))*COS(HLOOKUP($A38,tablelatlon,3,FALSE)-'DATA ENTRY SHEET'!N$14),SIN(HLOOKUP($A38,tablelatlon,3,FALSE)-'DATA ENTRY SHEET'!N$14)*COS('DATA ENTRY SHEET'!N$13))-HLOOKUP($A38,tablelatlon,4,FALSE),2*PI())</f>
        <v>137.64284980797112</v>
      </c>
      <c r="O38" s="134">
        <f>(180/PI())*MOD(ATAN2(SIN('DATA ENTRY SHEET'!O$13)*COS(HLOOKUP($A38,tablelatlon,2,FALSE))-COS('DATA ENTRY SHEET'!O$13)*SIN(HLOOKUP($A38,tablelatlon,2,FALSE))*COS(HLOOKUP($A38,tablelatlon,3,FALSE)-'DATA ENTRY SHEET'!O$14),SIN(HLOOKUP($A38,tablelatlon,3,FALSE)-'DATA ENTRY SHEET'!O$14)*COS('DATA ENTRY SHEET'!O$13))-HLOOKUP($A38,tablelatlon,4,FALSE),2*PI())</f>
        <v>136.95071035893295</v>
      </c>
      <c r="P38" s="137">
        <f>(180/PI())*MOD(ATAN2(SIN('DATA ENTRY SHEET'!P$13)*COS(HLOOKUP($A38,tablelatlon,2,FALSE))-COS('DATA ENTRY SHEET'!P$13)*SIN(HLOOKUP($A38,tablelatlon,2,FALSE))*COS(HLOOKUP($A38,tablelatlon,3,FALSE)-'DATA ENTRY SHEET'!P$14),SIN(HLOOKUP($A38,tablelatlon,3,FALSE)-'DATA ENTRY SHEET'!P$14)*COS('DATA ENTRY SHEET'!P$13))-HLOOKUP($A38,tablelatlon,4,FALSE),2*PI())</f>
        <v>136.38082403949724</v>
      </c>
      <c r="Q38" s="136">
        <f>(180/PI())*MOD(ATAN2(SIN('DATA ENTRY SHEET'!Q$13)*COS(HLOOKUP($A38,tablelatlon,2,FALSE))-COS('DATA ENTRY SHEET'!Q$13)*SIN(HLOOKUP($A38,tablelatlon,2,FALSE))*COS(HLOOKUP($A38,tablelatlon,3,FALSE)-'DATA ENTRY SHEET'!Q$14),SIN(HLOOKUP($A38,tablelatlon,3,FALSE)-'DATA ENTRY SHEET'!Q$14)*COS('DATA ENTRY SHEET'!Q$13))-HLOOKUP($A38,tablelatlon,4,FALSE),2*PI())</f>
        <v>135.87032971917023</v>
      </c>
      <c r="R38" s="135">
        <f>$A38</f>
        <v>17</v>
      </c>
      <c r="S38" s="134">
        <f>(180/PI())*MOD(ATAN2(SIN('DATA ENTRY SHEET'!S$13)*COS(HLOOKUP($A38,tablelatlon,2,FALSE))-COS('DATA ENTRY SHEET'!S$13)*SIN(HLOOKUP($A38,tablelatlon,2,FALSE))*COS(HLOOKUP($A38,tablelatlon,3,FALSE)-'DATA ENTRY SHEET'!S$14),SIN(HLOOKUP($A38,tablelatlon,3,FALSE)-'DATA ENTRY SHEET'!S$14)*COS('DATA ENTRY SHEET'!S$13))-HLOOKUP($A38,tablelatlon,4,FALSE),2*PI())</f>
        <v>315.0847491517381</v>
      </c>
      <c r="T38" s="137">
        <f>(180/PI())*MOD(ATAN2(SIN('DATA ENTRY SHEET'!T$13)*COS(HLOOKUP($A38,tablelatlon,2,FALSE))-COS('DATA ENTRY SHEET'!T$13)*SIN(HLOOKUP($A38,tablelatlon,2,FALSE))*COS(HLOOKUP($A38,tablelatlon,3,FALSE)-'DATA ENTRY SHEET'!T$14),SIN(HLOOKUP($A38,tablelatlon,3,FALSE)-'DATA ENTRY SHEET'!T$14)*COS('DATA ENTRY SHEET'!T$13))-HLOOKUP($A38,tablelatlon,4,FALSE),2*PI())</f>
        <v>314.8086081730782</v>
      </c>
      <c r="U38" s="136">
        <f>(180/PI())*MOD(ATAN2(SIN('DATA ENTRY SHEET'!U$13)*COS(HLOOKUP($A38,tablelatlon,2,FALSE))-COS('DATA ENTRY SHEET'!U$13)*SIN(HLOOKUP($A38,tablelatlon,2,FALSE))*COS(HLOOKUP($A38,tablelatlon,3,FALSE)-'DATA ENTRY SHEET'!U$14),SIN(HLOOKUP($A38,tablelatlon,3,FALSE)-'DATA ENTRY SHEET'!U$14)*COS('DATA ENTRY SHEET'!U$13))-HLOOKUP($A38,tablelatlon,4,FALSE),2*PI())</f>
        <v>314.6102223574116</v>
      </c>
      <c r="V38" s="134">
        <f>(180/PI())*MOD(ATAN2(SIN('DATA ENTRY SHEET'!V$13)*COS(HLOOKUP($A38,tablelatlon,2,FALSE))-COS('DATA ENTRY SHEET'!V$13)*SIN(HLOOKUP($A38,tablelatlon,2,FALSE))*COS(HLOOKUP($A38,tablelatlon,3,FALSE)-'DATA ENTRY SHEET'!V$14),SIN(HLOOKUP($A38,tablelatlon,3,FALSE)-'DATA ENTRY SHEET'!V$14)*COS('DATA ENTRY SHEET'!V$13))-HLOOKUP($A38,tablelatlon,4,FALSE),2*PI())</f>
        <v>314.49012076414357</v>
      </c>
      <c r="W38" s="137">
        <f>(180/PI())*MOD(ATAN2(SIN('DATA ENTRY SHEET'!W$13)*COS(HLOOKUP($A38,tablelatlon,2,FALSE))-COS('DATA ENTRY SHEET'!W$13)*SIN(HLOOKUP($A38,tablelatlon,2,FALSE))*COS(HLOOKUP($A38,tablelatlon,3,FALSE)-'DATA ENTRY SHEET'!W$14),SIN(HLOOKUP($A38,tablelatlon,3,FALSE)-'DATA ENTRY SHEET'!W$14)*COS('DATA ENTRY SHEET'!W$13))-HLOOKUP($A38,tablelatlon,4,FALSE),2*PI())</f>
        <v>314.44927822922244</v>
      </c>
      <c r="X38" s="138">
        <f>(180/PI())*MOD(ATAN2(SIN('DATA ENTRY SHEET'!X$13)*COS(HLOOKUP($A38,tablelatlon,2,FALSE))-COS('DATA ENTRY SHEET'!X$13)*SIN(HLOOKUP($A38,tablelatlon,2,FALSE))*COS(HLOOKUP($A38,tablelatlon,3,FALSE)-'DATA ENTRY SHEET'!X$14),SIN(HLOOKUP($A38,tablelatlon,3,FALSE)-'DATA ENTRY SHEET'!X$14)*COS('DATA ENTRY SHEET'!X$13))-HLOOKUP($A38,tablelatlon,4,FALSE),2*PI())</f>
        <v>314.4891299003354</v>
      </c>
      <c r="Y38" s="139">
        <f>(180/PI())*MOD(ATAN2(SIN('DATA ENTRY SHEET'!Y$13)*COS(HLOOKUP($A38,tablelatlon,2,FALSE))-COS('DATA ENTRY SHEET'!Y$13)*SIN(HLOOKUP($A38,tablelatlon,2,FALSE))*COS(HLOOKUP($A38,tablelatlon,3,FALSE)-'DATA ENTRY SHEET'!Y$14),SIN(HLOOKUP($A38,tablelatlon,3,FALSE)-'DATA ENTRY SHEET'!Y$14)*COS('DATA ENTRY SHEET'!Y$13))-HLOOKUP($A38,tablelatlon,4,FALSE),2*PI())</f>
        <v>314.6115867315469</v>
      </c>
      <c r="Z38" s="140">
        <f>(180/PI())*MOD(ATAN2(SIN('DATA ENTRY SHEET'!Z$13)*COS(HLOOKUP($A38,tablelatlon,2,FALSE))-COS('DATA ENTRY SHEET'!Z$13)*SIN(HLOOKUP($A38,tablelatlon,2,FALSE))*COS(HLOOKUP($A38,tablelatlon,3,FALSE)-'DATA ENTRY SHEET'!Z$14),SIN(HLOOKUP($A38,tablelatlon,3,FALSE)-'DATA ENTRY SHEET'!Z$14)*COS('DATA ENTRY SHEET'!Z$13))-HLOOKUP($A38,tablelatlon,4,FALSE),2*PI())</f>
        <v>314.81905149563937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8.75" customHeight="1">
      <c r="A39" s="141" t="s">
        <v>0</v>
      </c>
      <c r="B39" s="142">
        <f>2*ASIN(SQRT((SIN((HLOOKUP($A38,tablelatlon,2,FALSE)-'DATA ENTRY SHEET'!B$13)/2))^2+COS(HLOOKUP($A38,tablelatlon,2,FALSE))*COS('DATA ENTRY SHEET'!B$13)*(SIN((HLOOKUP($A38,tablelatlon,3,FALSE)-'DATA ENTRY SHEET'!B$14)/2))^2))*(60*180/PI())</f>
        <v>3730.024669103061</v>
      </c>
      <c r="C39" s="110">
        <f>2*ASIN(SQRT((SIN((HLOOKUP($A38,tablelatlon,2,FALSE)-'DATA ENTRY SHEET'!C$13)/2))^2+COS(HLOOKUP($A38,tablelatlon,2,FALSE))*COS('DATA ENTRY SHEET'!C$13)*(SIN((HLOOKUP($A38,tablelatlon,3,FALSE)-'DATA ENTRY SHEET'!C$14)/2))^2))*(60*180/PI())</f>
        <v>3432.187436989713</v>
      </c>
      <c r="D39" s="111">
        <f>2*ASIN(SQRT((SIN((HLOOKUP($A38,tablelatlon,2,FALSE)-'DATA ENTRY SHEET'!D$13)/2))^2+COS(HLOOKUP($A38,tablelatlon,2,FALSE))*COS('DATA ENTRY SHEET'!D$13)*(SIN((HLOOKUP($A38,tablelatlon,3,FALSE)-'DATA ENTRY SHEET'!D$14)/2))^2))*(60*180/PI())</f>
        <v>3241.588218896706</v>
      </c>
      <c r="E39" s="112">
        <f>2*ASIN(SQRT((SIN((HLOOKUP($A38,tablelatlon,2,FALSE)-'DATA ENTRY SHEET'!E$13)/2))^2+COS(HLOOKUP($A38,tablelatlon,2,FALSE))*COS('DATA ENTRY SHEET'!E$13)*(SIN((HLOOKUP($A38,tablelatlon,3,FALSE)-'DATA ENTRY SHEET'!E$14)/2))^2))*(60*180/PI())</f>
        <v>3042.973346701601</v>
      </c>
      <c r="F39" s="111">
        <f>2*ASIN(SQRT((SIN((HLOOKUP($A38,tablelatlon,2,FALSE)-'DATA ENTRY SHEET'!F$13)/2))^2+COS(HLOOKUP($A38,tablelatlon,2,FALSE))*COS('DATA ENTRY SHEET'!F$13)*(SIN((HLOOKUP($A38,tablelatlon,3,FALSE)-'DATA ENTRY SHEET'!F$14)/2))^2))*(60*180/PI())</f>
        <v>2837.0413813541995</v>
      </c>
      <c r="G39" s="110">
        <f>2*ASIN(SQRT((SIN((HLOOKUP($A38,tablelatlon,2,FALSE)-'DATA ENTRY SHEET'!G$13)/2))^2+COS(HLOOKUP($A38,tablelatlon,2,FALSE))*COS('DATA ENTRY SHEET'!G$13)*(SIN((HLOOKUP($A38,tablelatlon,3,FALSE)-'DATA ENTRY SHEET'!G$14)/2))^2))*(60*180/PI())</f>
        <v>2624.4518902347704</v>
      </c>
      <c r="H39" s="111">
        <f>2*ASIN(SQRT((SIN((HLOOKUP($A38,tablelatlon,2,FALSE)-'DATA ENTRY SHEET'!H$13)/2))^2+COS(HLOOKUP($A38,tablelatlon,2,FALSE))*COS('DATA ENTRY SHEET'!H$13)*(SIN((HLOOKUP($A38,tablelatlon,3,FALSE)-'DATA ENTRY SHEET'!H$14)/2))^2))*(60*180/PI())</f>
        <v>2405.8254945631943</v>
      </c>
      <c r="I39" s="112">
        <f>2*ASIN(SQRT((SIN((HLOOKUP($A38,tablelatlon,2,FALSE)-'DATA ENTRY SHEET'!I$13)/2))^2+COS(HLOOKUP($A38,tablelatlon,2,FALSE))*COS('DATA ENTRY SHEET'!I$13)*(SIN((HLOOKUP($A38,tablelatlon,3,FALSE)-'DATA ENTRY SHEET'!I$14)/2))^2))*(60*180/PI())</f>
        <v>2181.7449404199947</v>
      </c>
      <c r="J39" s="111">
        <f>2*ASIN(SQRT((SIN((HLOOKUP($A38,tablelatlon,2,FALSE)-'DATA ENTRY SHEET'!J$13)/2))^2+COS(HLOOKUP($A38,tablelatlon,2,FALSE))*COS('DATA ENTRY SHEET'!J$13)*(SIN((HLOOKUP($A38,tablelatlon,3,FALSE)-'DATA ENTRY SHEET'!J$14)/2))^2))*(60*180/PI())</f>
        <v>1952.7569230271308</v>
      </c>
      <c r="K39" s="110">
        <f>2*ASIN(SQRT((SIN((HLOOKUP($A38,tablelatlon,2,FALSE)-'DATA ENTRY SHEET'!K$13)/2))^2+COS(HLOOKUP($A38,tablelatlon,2,FALSE))*COS('DATA ENTRY SHEET'!K$13)*(SIN((HLOOKUP($A38,tablelatlon,3,FALSE)-'DATA ENTRY SHEET'!K$14)/2))^2))*(60*180/PI())</f>
        <v>1719.3744434187747</v>
      </c>
      <c r="L39" s="111">
        <f>2*ASIN(SQRT((SIN((HLOOKUP($A38,tablelatlon,2,FALSE)-'DATA ENTRY SHEET'!L$13)/2))^2+COS(HLOOKUP($A38,tablelatlon,2,FALSE))*COS('DATA ENTRY SHEET'!L$13)*(SIN((HLOOKUP($A38,tablelatlon,3,FALSE)-'DATA ENTRY SHEET'!L$14)/2))^2))*(60*180/PI())</f>
        <v>1482.0795234422635</v>
      </c>
      <c r="M39" s="112">
        <f>2*ASIN(SQRT((SIN((HLOOKUP($A38,tablelatlon,2,FALSE)-'DATA ENTRY SHEET'!M$13)/2))^2+COS(HLOOKUP($A38,tablelatlon,2,FALSE))*COS('DATA ENTRY SHEET'!M$13)*(SIN((HLOOKUP($A38,tablelatlon,3,FALSE)-'DATA ENTRY SHEET'!M$14)/2))^2))*(60*180/PI())</f>
        <v>1241.3261468158007</v>
      </c>
      <c r="N39" s="111">
        <f>2*ASIN(SQRT((SIN((HLOOKUP($A38,tablelatlon,2,FALSE)-'DATA ENTRY SHEET'!N$13)/2))^2+COS(HLOOKUP($A38,tablelatlon,2,FALSE))*COS('DATA ENTRY SHEET'!N$13)*(SIN((HLOOKUP($A38,tablelatlon,3,FALSE)-'DATA ENTRY SHEET'!N$14)/2))^2))*(60*180/PI())</f>
        <v>997.5433297765122</v>
      </c>
      <c r="O39" s="110">
        <f>2*ASIN(SQRT((SIN((HLOOKUP($A38,tablelatlon,2,FALSE)-'DATA ENTRY SHEET'!O$13)/2))^2+COS(HLOOKUP($A38,tablelatlon,2,FALSE))*COS('DATA ENTRY SHEET'!O$13)*(SIN((HLOOKUP($A38,tablelatlon,3,FALSE)-'DATA ENTRY SHEET'!O$14)/2))^2))*(60*180/PI())</f>
        <v>751.4071059027707</v>
      </c>
      <c r="P39" s="111">
        <f>2*ASIN(SQRT((SIN((HLOOKUP($A38,tablelatlon,2,FALSE)-'DATA ENTRY SHEET'!P$13)/2))^2+COS(HLOOKUP($A38,tablelatlon,2,FALSE))*COS('DATA ENTRY SHEET'!P$13)*(SIN((HLOOKUP($A38,tablelatlon,3,FALSE)-'DATA ENTRY SHEET'!P$14)/2))^2))*(60*180/PI())</f>
        <v>502.49942365734546</v>
      </c>
      <c r="Q39" s="112">
        <f>2*ASIN(SQRT((SIN((HLOOKUP($A38,tablelatlon,2,FALSE)-'DATA ENTRY SHEET'!Q$13)/2))^2+COS(HLOOKUP($A38,tablelatlon,2,FALSE))*COS('DATA ENTRY SHEET'!Q$13)*(SIN((HLOOKUP($A38,tablelatlon,3,FALSE)-'DATA ENTRY SHEET'!Q$14)/2))^2))*(60*180/PI())</f>
        <v>251.99981036786065</v>
      </c>
      <c r="R39" s="143">
        <f>2*ASIN(SQRT((SIN((HLOOKUP($A38,tablelatlon,2,FALSE)-'DATA ENTRY SHEET'!R$13)/2))^2+COS(HLOOKUP($A38,tablelatlon,2,FALSE))*COS('DATA ENTRY SHEET'!R$13)*(SIN((HLOOKUP($A38,tablelatlon,3,FALSE)-'DATA ENTRY SHEET'!R$14)/2))^2))*(60*180/PI())</f>
        <v>0</v>
      </c>
      <c r="S39" s="110">
        <f>2*ASIN(SQRT((SIN((HLOOKUP($A38,tablelatlon,2,FALSE)-'DATA ENTRY SHEET'!S$13)/2))^2+COS(HLOOKUP($A38,tablelatlon,2,FALSE))*COS('DATA ENTRY SHEET'!S$13)*(SIN((HLOOKUP($A38,tablelatlon,3,FALSE)-'DATA ENTRY SHEET'!S$14)/2))^2))*(60*180/PI())</f>
        <v>253.14867634963716</v>
      </c>
      <c r="T39" s="111">
        <f>2*ASIN(SQRT((SIN((HLOOKUP($A38,tablelatlon,2,FALSE)-'DATA ENTRY SHEET'!T$13)/2))^2+COS(HLOOKUP($A38,tablelatlon,2,FALSE))*COS('DATA ENTRY SHEET'!T$13)*(SIN((HLOOKUP($A38,tablelatlon,3,FALSE)-'DATA ENTRY SHEET'!T$14)/2))^2))*(60*180/PI())</f>
        <v>507.1010005504982</v>
      </c>
      <c r="U39" s="112">
        <f>2*ASIN(SQRT((SIN((HLOOKUP($A38,tablelatlon,2,FALSE)-'DATA ENTRY SHEET'!U$13)/2))^2+COS(HLOOKUP($A38,tablelatlon,2,FALSE))*COS('DATA ENTRY SHEET'!U$13)*(SIN((HLOOKUP($A38,tablelatlon,3,FALSE)-'DATA ENTRY SHEET'!U$14)/2))^2))*(60*180/PI())</f>
        <v>761.5146982162969</v>
      </c>
      <c r="V39" s="110">
        <f>2*ASIN(SQRT((SIN((HLOOKUP($A38,tablelatlon,2,FALSE)-'DATA ENTRY SHEET'!V$13)/2))^2+COS(HLOOKUP($A38,tablelatlon,2,FALSE))*COS('DATA ENTRY SHEET'!V$13)*(SIN((HLOOKUP($A38,tablelatlon,3,FALSE)-'DATA ENTRY SHEET'!V$14)/2))^2))*(60*180/PI())</f>
        <v>1016.047214679137</v>
      </c>
      <c r="W39" s="111">
        <f>2*ASIN(SQRT((SIN((HLOOKUP($A38,tablelatlon,2,FALSE)-'DATA ENTRY SHEET'!W$13)/2))^2+COS(HLOOKUP($A38,tablelatlon,2,FALSE))*COS('DATA ENTRY SHEET'!W$13)*(SIN((HLOOKUP($A38,tablelatlon,3,FALSE)-'DATA ENTRY SHEET'!W$14)/2))^2))*(60*180/PI())</f>
        <v>1270.3524048590787</v>
      </c>
      <c r="X39" s="113">
        <f>2*ASIN(SQRT((SIN((HLOOKUP($A38,tablelatlon,2,FALSE)-'DATA ENTRY SHEET'!X$13)/2))^2+COS(HLOOKUP($A38,tablelatlon,2,FALSE))*COS('DATA ENTRY SHEET'!X$13)*(SIN((HLOOKUP($A38,tablelatlon,3,FALSE)-'DATA ENTRY SHEET'!X$14)/2))^2))*(60*180/PI())</f>
        <v>1524.077102314407</v>
      </c>
      <c r="Y39" s="114">
        <f>2*ASIN(SQRT((SIN((HLOOKUP($A38,tablelatlon,2,FALSE)-'DATA ENTRY SHEET'!Y$13)/2))^2+COS(HLOOKUP($A38,tablelatlon,2,FALSE))*COS('DATA ENTRY SHEET'!Y$13)*(SIN((HLOOKUP($A38,tablelatlon,3,FALSE)-'DATA ENTRY SHEET'!Y$14)/2))^2))*(60*180/PI())</f>
        <v>1776.8575304716537</v>
      </c>
      <c r="Z39" s="115">
        <f>2*ASIN(SQRT((SIN((HLOOKUP($A38,tablelatlon,2,FALSE)-'DATA ENTRY SHEET'!Z$13)/2))^2+COS(HLOOKUP($A38,tablelatlon,2,FALSE))*COS('DATA ENTRY SHEET'!Z$13)*(SIN((HLOOKUP($A38,tablelatlon,3,FALSE)-'DATA ENTRY SHEET'!Z$14)/2))^2))*(60*180/PI())</f>
        <v>2028.3155180704407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8.75" customHeight="1">
      <c r="A40" s="157">
        <f>+S4</f>
        <v>18</v>
      </c>
      <c r="B40" s="117">
        <f>(180/PI())*MOD(ATAN2(SIN('DATA ENTRY SHEET'!B$13)*COS(HLOOKUP($A40,tablelatlon,2,FALSE))-COS('DATA ENTRY SHEET'!B$13)*SIN(HLOOKUP($A40,tablelatlon,2,FALSE))*COS(HLOOKUP($A40,tablelatlon,3,FALSE)-'DATA ENTRY SHEET'!B$14),SIN(HLOOKUP($A40,tablelatlon,3,FALSE)-'DATA ENTRY SHEET'!B$14)*COS('DATA ENTRY SHEET'!B$13))-HLOOKUP($A40,tablelatlon,4,FALSE),2*PI())</f>
        <v>154.1146746973061</v>
      </c>
      <c r="C40" s="121">
        <f>(180/PI())*MOD(ATAN2(SIN('DATA ENTRY SHEET'!C$13)*COS(HLOOKUP($A40,tablelatlon,2,FALSE))-COS('DATA ENTRY SHEET'!C$13)*SIN(HLOOKUP($A40,tablelatlon,2,FALSE))*COS(HLOOKUP($A40,tablelatlon,3,FALSE)-'DATA ENTRY SHEET'!C$14),SIN(HLOOKUP($A40,tablelatlon,3,FALSE)-'DATA ENTRY SHEET'!C$14)*COS('DATA ENTRY SHEET'!C$13))-HLOOKUP($A40,tablelatlon,4,FALSE),2*PI())</f>
        <v>150.9143735899935</v>
      </c>
      <c r="D40" s="119">
        <f>(180/PI())*MOD(ATAN2(SIN('DATA ENTRY SHEET'!D$13)*COS(HLOOKUP($A40,tablelatlon,2,FALSE))-COS('DATA ENTRY SHEET'!D$13)*SIN(HLOOKUP($A40,tablelatlon,2,FALSE))*COS(HLOOKUP($A40,tablelatlon,3,FALSE)-'DATA ENTRY SHEET'!D$14),SIN(HLOOKUP($A40,tablelatlon,3,FALSE)-'DATA ENTRY SHEET'!D$14)*COS('DATA ENTRY SHEET'!D$13))-HLOOKUP($A40,tablelatlon,4,FALSE),2*PI())</f>
        <v>149.15839141060871</v>
      </c>
      <c r="E40" s="120">
        <f>(180/PI())*MOD(ATAN2(SIN('DATA ENTRY SHEET'!E$13)*COS(HLOOKUP($A40,tablelatlon,2,FALSE))-COS('DATA ENTRY SHEET'!E$13)*SIN(HLOOKUP($A40,tablelatlon,2,FALSE))*COS(HLOOKUP($A40,tablelatlon,3,FALSE)-'DATA ENTRY SHEET'!E$14),SIN(HLOOKUP($A40,tablelatlon,3,FALSE)-'DATA ENTRY SHEET'!E$14)*COS('DATA ENTRY SHEET'!E$13))-HLOOKUP($A40,tablelatlon,4,FALSE),2*PI())</f>
        <v>147.5222960223011</v>
      </c>
      <c r="F40" s="119">
        <f>(180/PI())*MOD(ATAN2(SIN('DATA ENTRY SHEET'!F$13)*COS(HLOOKUP($A40,tablelatlon,2,FALSE))-COS('DATA ENTRY SHEET'!F$13)*SIN(HLOOKUP($A40,tablelatlon,2,FALSE))*COS(HLOOKUP($A40,tablelatlon,3,FALSE)-'DATA ENTRY SHEET'!F$14),SIN(HLOOKUP($A40,tablelatlon,3,FALSE)-'DATA ENTRY SHEET'!F$14)*COS('DATA ENTRY SHEET'!F$13))-HLOOKUP($A40,tablelatlon,4,FALSE),2*PI())</f>
        <v>146.00271893328667</v>
      </c>
      <c r="G40" s="121">
        <f>(180/PI())*MOD(ATAN2(SIN('DATA ENTRY SHEET'!G$13)*COS(HLOOKUP($A40,tablelatlon,2,FALSE))-COS('DATA ENTRY SHEET'!G$13)*SIN(HLOOKUP($A40,tablelatlon,2,FALSE))*COS(HLOOKUP($A40,tablelatlon,3,FALSE)-'DATA ENTRY SHEET'!G$14),SIN(HLOOKUP($A40,tablelatlon,3,FALSE)-'DATA ENTRY SHEET'!G$14)*COS('DATA ENTRY SHEET'!G$13))-HLOOKUP($A40,tablelatlon,4,FALSE),2*PI())</f>
        <v>144.59593344140202</v>
      </c>
      <c r="H40" s="119">
        <f>(180/PI())*MOD(ATAN2(SIN('DATA ENTRY SHEET'!H$13)*COS(HLOOKUP($A40,tablelatlon,2,FALSE))-COS('DATA ENTRY SHEET'!H$13)*SIN(HLOOKUP($A40,tablelatlon,2,FALSE))*COS(HLOOKUP($A40,tablelatlon,3,FALSE)-'DATA ENTRY SHEET'!H$14),SIN(HLOOKUP($A40,tablelatlon,3,FALSE)-'DATA ENTRY SHEET'!H$14)*COS('DATA ENTRY SHEET'!H$13))-HLOOKUP($A40,tablelatlon,4,FALSE),2*PI())</f>
        <v>143.29802947934175</v>
      </c>
      <c r="I40" s="120">
        <f>(180/PI())*MOD(ATAN2(SIN('DATA ENTRY SHEET'!I$13)*COS(HLOOKUP($A40,tablelatlon,2,FALSE))-COS('DATA ENTRY SHEET'!I$13)*SIN(HLOOKUP($A40,tablelatlon,2,FALSE))*COS(HLOOKUP($A40,tablelatlon,3,FALSE)-'DATA ENTRY SHEET'!I$14),SIN(HLOOKUP($A40,tablelatlon,3,FALSE)-'DATA ENTRY SHEET'!I$14)*COS('DATA ENTRY SHEET'!I$13))-HLOOKUP($A40,tablelatlon,4,FALSE),2*PI())</f>
        <v>142.10505617013658</v>
      </c>
      <c r="J40" s="119">
        <f>(180/PI())*MOD(ATAN2(SIN('DATA ENTRY SHEET'!J$13)*COS(HLOOKUP($A40,tablelatlon,2,FALSE))-COS('DATA ENTRY SHEET'!J$13)*SIN(HLOOKUP($A40,tablelatlon,2,FALSE))*COS(HLOOKUP($A40,tablelatlon,3,FALSE)-'DATA ENTRY SHEET'!J$14),SIN(HLOOKUP($A40,tablelatlon,3,FALSE)-'DATA ENTRY SHEET'!J$14)*COS('DATA ENTRY SHEET'!J$13))-HLOOKUP($A40,tablelatlon,4,FALSE),2*PI())</f>
        <v>141.01313549233495</v>
      </c>
      <c r="K40" s="121">
        <f>(180/PI())*MOD(ATAN2(SIN('DATA ENTRY SHEET'!K$13)*COS(HLOOKUP($A40,tablelatlon,2,FALSE))-COS('DATA ENTRY SHEET'!K$13)*SIN(HLOOKUP($A40,tablelatlon,2,FALSE))*COS(HLOOKUP($A40,tablelatlon,3,FALSE)-'DATA ENTRY SHEET'!K$14),SIN(HLOOKUP($A40,tablelatlon,3,FALSE)-'DATA ENTRY SHEET'!K$14)*COS('DATA ENTRY SHEET'!K$13))-HLOOKUP($A40,tablelatlon,4,FALSE),2*PI())</f>
        <v>140.0185510746669</v>
      </c>
      <c r="L40" s="119">
        <f>(180/PI())*MOD(ATAN2(SIN('DATA ENTRY SHEET'!L$13)*COS(HLOOKUP($A40,tablelatlon,2,FALSE))-COS('DATA ENTRY SHEET'!L$13)*SIN(HLOOKUP($A40,tablelatlon,2,FALSE))*COS(HLOOKUP($A40,tablelatlon,3,FALSE)-'DATA ENTRY SHEET'!L$14),SIN(HLOOKUP($A40,tablelatlon,3,FALSE)-'DATA ENTRY SHEET'!L$14)*COS('DATA ENTRY SHEET'!L$13))-HLOOKUP($A40,tablelatlon,4,FALSE),2*PI())</f>
        <v>139.11781625661735</v>
      </c>
      <c r="M40" s="120">
        <f>(180/PI())*MOD(ATAN2(SIN('DATA ENTRY SHEET'!M$13)*COS(HLOOKUP($A40,tablelatlon,2,FALSE))-COS('DATA ENTRY SHEET'!M$13)*SIN(HLOOKUP($A40,tablelatlon,2,FALSE))*COS(HLOOKUP($A40,tablelatlon,3,FALSE)-'DATA ENTRY SHEET'!M$14),SIN(HLOOKUP($A40,tablelatlon,3,FALSE)-'DATA ENTRY SHEET'!M$14)*COS('DATA ENTRY SHEET'!M$13))-HLOOKUP($A40,tablelatlon,4,FALSE),2*PI())</f>
        <v>138.3077253507766</v>
      </c>
      <c r="N40" s="119">
        <f>(180/PI())*MOD(ATAN2(SIN('DATA ENTRY SHEET'!N$13)*COS(HLOOKUP($A40,tablelatlon,2,FALSE))-COS('DATA ENTRY SHEET'!N$13)*SIN(HLOOKUP($A40,tablelatlon,2,FALSE))*COS(HLOOKUP($A40,tablelatlon,3,FALSE)-'DATA ENTRY SHEET'!N$14),SIN(HLOOKUP($A40,tablelatlon,3,FALSE)-'DATA ENTRY SHEET'!N$14)*COS('DATA ENTRY SHEET'!N$13))-HLOOKUP($A40,tablelatlon,4,FALSE),2*PI())</f>
        <v>137.58539166538972</v>
      </c>
      <c r="O40" s="121">
        <f>(180/PI())*MOD(ATAN2(SIN('DATA ENTRY SHEET'!O$13)*COS(HLOOKUP($A40,tablelatlon,2,FALSE))-COS('DATA ENTRY SHEET'!O$13)*SIN(HLOOKUP($A40,tablelatlon,2,FALSE))*COS(HLOOKUP($A40,tablelatlon,3,FALSE)-'DATA ENTRY SHEET'!O$14),SIN(HLOOKUP($A40,tablelatlon,3,FALSE)-'DATA ENTRY SHEET'!O$14)*COS('DATA ENTRY SHEET'!O$13))-HLOOKUP($A40,tablelatlon,4,FALSE),2*PI())</f>
        <v>136.9330124647859</v>
      </c>
      <c r="P40" s="119">
        <f>(180/PI())*MOD(ATAN2(SIN('DATA ENTRY SHEET'!P$13)*COS(HLOOKUP($A40,tablelatlon,2,FALSE))-COS('DATA ENTRY SHEET'!P$13)*SIN(HLOOKUP($A40,tablelatlon,2,FALSE))*COS(HLOOKUP($A40,tablelatlon,3,FALSE)-'DATA ENTRY SHEET'!P$14),SIN(HLOOKUP($A40,tablelatlon,3,FALSE)-'DATA ENTRY SHEET'!P$14)*COS('DATA ENTRY SHEET'!P$13))-HLOOKUP($A40,tablelatlon,4,FALSE),2*PI())</f>
        <v>136.39420396959096</v>
      </c>
      <c r="Q40" s="120">
        <f>(180/PI())*MOD(ATAN2(SIN('DATA ENTRY SHEET'!Q$13)*COS(HLOOKUP($A40,tablelatlon,2,FALSE))-COS('DATA ENTRY SHEET'!Q$13)*SIN(HLOOKUP($A40,tablelatlon,2,FALSE))*COS(HLOOKUP($A40,tablelatlon,3,FALSE)-'DATA ENTRY SHEET'!Q$14),SIN(HLOOKUP($A40,tablelatlon,3,FALSE)-'DATA ENTRY SHEET'!Q$14)*COS('DATA ENTRY SHEET'!Q$13))-HLOOKUP($A40,tablelatlon,4,FALSE),2*PI())</f>
        <v>135.92138716423582</v>
      </c>
      <c r="R40" s="119">
        <f>(180/PI())*MOD(ATAN2(SIN('DATA ENTRY SHEET'!R$13)*COS(HLOOKUP($A40,tablelatlon,2,FALSE))-COS('DATA ENTRY SHEET'!R$13)*SIN(HLOOKUP($A40,tablelatlon,2,FALSE))*COS(HLOOKUP($A40,tablelatlon,3,FALSE)-'DATA ENTRY SHEET'!R$14),SIN(HLOOKUP($A40,tablelatlon,3,FALSE)-'DATA ENTRY SHEET'!R$14)*COS('DATA ENTRY SHEET'!R$13))-HLOOKUP($A40,tablelatlon,4,FALSE),2*PI())</f>
        <v>135.52842854139445</v>
      </c>
      <c r="S40" s="118">
        <f>$A40</f>
        <v>18</v>
      </c>
      <c r="T40" s="119">
        <f>(180/PI())*MOD(ATAN2(SIN('DATA ENTRY SHEET'!T$13)*COS(HLOOKUP($A40,tablelatlon,2,FALSE))-COS('DATA ENTRY SHEET'!T$13)*SIN(HLOOKUP($A40,tablelatlon,2,FALSE))*COS(HLOOKUP($A40,tablelatlon,3,FALSE)-'DATA ENTRY SHEET'!T$14),SIN(HLOOKUP($A40,tablelatlon,3,FALSE)-'DATA ENTRY SHEET'!T$14)*COS('DATA ENTRY SHEET'!T$13))-HLOOKUP($A40,tablelatlon,4,FALSE),2*PI())</f>
        <v>314.9785242862158</v>
      </c>
      <c r="U40" s="120">
        <f>(180/PI())*MOD(ATAN2(SIN('DATA ENTRY SHEET'!U$13)*COS(HLOOKUP($A40,tablelatlon,2,FALSE))-COS('DATA ENTRY SHEET'!U$13)*SIN(HLOOKUP($A40,tablelatlon,2,FALSE))*COS(HLOOKUP($A40,tablelatlon,3,FALSE)-'DATA ENTRY SHEET'!U$14),SIN(HLOOKUP($A40,tablelatlon,3,FALSE)-'DATA ENTRY SHEET'!U$14)*COS('DATA ENTRY SHEET'!U$13))-HLOOKUP($A40,tablelatlon,4,FALSE),2*PI())</f>
        <v>314.8208346951557</v>
      </c>
      <c r="V40" s="121">
        <f>(180/PI())*MOD(ATAN2(SIN('DATA ENTRY SHEET'!V$13)*COS(HLOOKUP($A40,tablelatlon,2,FALSE))-COS('DATA ENTRY SHEET'!V$13)*SIN(HLOOKUP($A40,tablelatlon,2,FALSE))*COS(HLOOKUP($A40,tablelatlon,3,FALSE)-'DATA ENTRY SHEET'!V$14),SIN(HLOOKUP($A40,tablelatlon,3,FALSE)-'DATA ENTRY SHEET'!V$14)*COS('DATA ENTRY SHEET'!V$13))-HLOOKUP($A40,tablelatlon,4,FALSE),2*PI())</f>
        <v>314.74153192062687</v>
      </c>
      <c r="W40" s="119">
        <f>(180/PI())*MOD(ATAN2(SIN('DATA ENTRY SHEET'!W$13)*COS(HLOOKUP($A40,tablelatlon,2,FALSE))-COS('DATA ENTRY SHEET'!W$13)*SIN(HLOOKUP($A40,tablelatlon,2,FALSE))*COS(HLOOKUP($A40,tablelatlon,3,FALSE)-'DATA ENTRY SHEET'!W$14),SIN(HLOOKUP($A40,tablelatlon,3,FALSE)-'DATA ENTRY SHEET'!W$14)*COS('DATA ENTRY SHEET'!W$13))-HLOOKUP($A40,tablelatlon,4,FALSE),2*PI())</f>
        <v>314.7413190083318</v>
      </c>
      <c r="X40" s="122">
        <f>(180/PI())*MOD(ATAN2(SIN('DATA ENTRY SHEET'!X$13)*COS(HLOOKUP($A40,tablelatlon,2,FALSE))-COS('DATA ENTRY SHEET'!X$13)*SIN(HLOOKUP($A40,tablelatlon,2,FALSE))*COS(HLOOKUP($A40,tablelatlon,3,FALSE)-'DATA ENTRY SHEET'!X$14),SIN(HLOOKUP($A40,tablelatlon,3,FALSE)-'DATA ENTRY SHEET'!X$14)*COS('DATA ENTRY SHEET'!X$13))-HLOOKUP($A40,tablelatlon,4,FALSE),2*PI())</f>
        <v>314.8213461600022</v>
      </c>
      <c r="Y40" s="123">
        <f>(180/PI())*MOD(ATAN2(SIN('DATA ENTRY SHEET'!Y$13)*COS(HLOOKUP($A40,tablelatlon,2,FALSE))-COS('DATA ENTRY SHEET'!Y$13)*SIN(HLOOKUP($A40,tablelatlon,2,FALSE))*COS(HLOOKUP($A40,tablelatlon,3,FALSE)-'DATA ENTRY SHEET'!Y$14),SIN(HLOOKUP($A40,tablelatlon,3,FALSE)-'DATA ENTRY SHEET'!Y$14)*COS('DATA ENTRY SHEET'!Y$13))-HLOOKUP($A40,tablelatlon,4,FALSE),2*PI())</f>
        <v>314.9832213824948</v>
      </c>
      <c r="Z40" s="124">
        <f>(180/PI())*MOD(ATAN2(SIN('DATA ENTRY SHEET'!Z$13)*COS(HLOOKUP($A40,tablelatlon,2,FALSE))-COS('DATA ENTRY SHEET'!Z$13)*SIN(HLOOKUP($A40,tablelatlon,2,FALSE))*COS(HLOOKUP($A40,tablelatlon,3,FALSE)-'DATA ENTRY SHEET'!Z$14),SIN(HLOOKUP($A40,tablelatlon,3,FALSE)-'DATA ENTRY SHEET'!Z$14)*COS('DATA ENTRY SHEET'!Z$13))-HLOOKUP($A40,tablelatlon,4,FALSE),2*PI())</f>
        <v>315.22902141833083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8.75" customHeight="1">
      <c r="A41" s="108" t="s">
        <v>0</v>
      </c>
      <c r="B41" s="125">
        <f>2*ASIN(SQRT((SIN((HLOOKUP($A40,tablelatlon,2,FALSE)-'DATA ENTRY SHEET'!B$13)/2))^2+COS(HLOOKUP($A40,tablelatlon,2,FALSE))*COS('DATA ENTRY SHEET'!B$13)*(SIN((HLOOKUP($A40,tablelatlon,3,FALSE)-'DATA ENTRY SHEET'!B$14)/2))^2))*(60*180/PI())</f>
        <v>3969.515135681265</v>
      </c>
      <c r="C41" s="129">
        <f>2*ASIN(SQRT((SIN((HLOOKUP($A40,tablelatlon,2,FALSE)-'DATA ENTRY SHEET'!C$13)/2))^2+COS(HLOOKUP($A40,tablelatlon,2,FALSE))*COS('DATA ENTRY SHEET'!C$13)*(SIN((HLOOKUP($A40,tablelatlon,3,FALSE)-'DATA ENTRY SHEET'!C$14)/2))^2))*(60*180/PI())</f>
        <v>3675.872258908415</v>
      </c>
      <c r="D41" s="127">
        <f>2*ASIN(SQRT((SIN((HLOOKUP($A40,tablelatlon,2,FALSE)-'DATA ENTRY SHEET'!D$13)/2))^2+COS(HLOOKUP($A40,tablelatlon,2,FALSE))*COS('DATA ENTRY SHEET'!D$13)*(SIN((HLOOKUP($A40,tablelatlon,3,FALSE)-'DATA ENTRY SHEET'!D$14)/2))^2))*(60*180/PI())</f>
        <v>3487.257263504483</v>
      </c>
      <c r="E41" s="128">
        <f>2*ASIN(SQRT((SIN((HLOOKUP($A40,tablelatlon,2,FALSE)-'DATA ENTRY SHEET'!E$13)/2))^2+COS(HLOOKUP($A40,tablelatlon,2,FALSE))*COS('DATA ENTRY SHEET'!E$13)*(SIN((HLOOKUP($A40,tablelatlon,3,FALSE)-'DATA ENTRY SHEET'!E$14)/2))^2))*(60*180/PI())</f>
        <v>3290.286329713296</v>
      </c>
      <c r="F41" s="127">
        <f>2*ASIN(SQRT((SIN((HLOOKUP($A40,tablelatlon,2,FALSE)-'DATA ENTRY SHEET'!F$13)/2))^2+COS(HLOOKUP($A40,tablelatlon,2,FALSE))*COS('DATA ENTRY SHEET'!F$13)*(SIN((HLOOKUP($A40,tablelatlon,3,FALSE)-'DATA ENTRY SHEET'!F$14)/2))^2))*(60*180/PI())</f>
        <v>3085.7026450037047</v>
      </c>
      <c r="G41" s="129">
        <f>2*ASIN(SQRT((SIN((HLOOKUP($A40,tablelatlon,2,FALSE)-'DATA ENTRY SHEET'!G$13)/2))^2+COS(HLOOKUP($A40,tablelatlon,2,FALSE))*COS('DATA ENTRY SHEET'!G$13)*(SIN((HLOOKUP($A40,tablelatlon,3,FALSE)-'DATA ENTRY SHEET'!G$14)/2))^2))*(60*180/PI())</f>
        <v>2874.2067663664448</v>
      </c>
      <c r="H41" s="127">
        <f>2*ASIN(SQRT((SIN((HLOOKUP($A40,tablelatlon,2,FALSE)-'DATA ENTRY SHEET'!H$13)/2))^2+COS(HLOOKUP($A40,tablelatlon,2,FALSE))*COS('DATA ENTRY SHEET'!H$13)*(SIN((HLOOKUP($A40,tablelatlon,3,FALSE)-'DATA ENTRY SHEET'!H$14)/2))^2))*(60*180/PI())</f>
        <v>2656.456497586331</v>
      </c>
      <c r="I41" s="128">
        <f>2*ASIN(SQRT((SIN((HLOOKUP($A40,tablelatlon,2,FALSE)-'DATA ENTRY SHEET'!I$13)/2))^2+COS(HLOOKUP($A40,tablelatlon,2,FALSE))*COS('DATA ENTRY SHEET'!I$13)*(SIN((HLOOKUP($A40,tablelatlon,3,FALSE)-'DATA ENTRY SHEET'!I$14)/2))^2))*(60*180/PI())</f>
        <v>2433.067967934135</v>
      </c>
      <c r="J41" s="127">
        <f>2*ASIN(SQRT((SIN((HLOOKUP($A40,tablelatlon,2,FALSE)-'DATA ENTRY SHEET'!J$13)/2))^2+COS(HLOOKUP($A40,tablelatlon,2,FALSE))*COS('DATA ENTRY SHEET'!J$13)*(SIN((HLOOKUP($A40,tablelatlon,3,FALSE)-'DATA ENTRY SHEET'!J$14)/2))^2))*(60*180/PI())</f>
        <v>2204.6175872507224</v>
      </c>
      <c r="K41" s="129">
        <f>2*ASIN(SQRT((SIN((HLOOKUP($A40,tablelatlon,2,FALSE)-'DATA ENTRY SHEET'!K$13)/2))^2+COS(HLOOKUP($A40,tablelatlon,2,FALSE))*COS('DATA ENTRY SHEET'!K$13)*(SIN((HLOOKUP($A40,tablelatlon,3,FALSE)-'DATA ENTRY SHEET'!K$14)/2))^2))*(60*180/PI())</f>
        <v>1971.644612182272</v>
      </c>
      <c r="L41" s="127">
        <f>2*ASIN(SQRT((SIN((HLOOKUP($A40,tablelatlon,2,FALSE)-'DATA ENTRY SHEET'!L$13)/2))^2+COS(HLOOKUP($A40,tablelatlon,2,FALSE))*COS('DATA ENTRY SHEET'!L$13)*(SIN((HLOOKUP($A40,tablelatlon,3,FALSE)-'DATA ENTRY SHEET'!L$14)/2))^2))*(60*180/PI())</f>
        <v>1734.654115041453</v>
      </c>
      <c r="M41" s="128">
        <f>2*ASIN(SQRT((SIN((HLOOKUP($A40,tablelatlon,2,FALSE)-'DATA ENTRY SHEET'!M$13)/2))^2+COS(HLOOKUP($A40,tablelatlon,2,FALSE))*COS('DATA ENTRY SHEET'!M$13)*(SIN((HLOOKUP($A40,tablelatlon,3,FALSE)-'DATA ENTRY SHEET'!M$14)/2))^2))*(60*180/PI())</f>
        <v>1494.1201972730398</v>
      </c>
      <c r="N41" s="127">
        <f>2*ASIN(SQRT((SIN((HLOOKUP($A40,tablelatlon,2,FALSE)-'DATA ENTRY SHEET'!N$13)/2))^2+COS(HLOOKUP($A40,tablelatlon,2,FALSE))*COS('DATA ENTRY SHEET'!N$13)*(SIN((HLOOKUP($A40,tablelatlon,3,FALSE)-'DATA ENTRY SHEET'!N$14)/2))^2))*(60*180/PI())</f>
        <v>1250.4893325191583</v>
      </c>
      <c r="O41" s="129">
        <f>2*ASIN(SQRT((SIN((HLOOKUP($A40,tablelatlon,2,FALSE)-'DATA ENTRY SHEET'!O$13)/2))^2+COS(HLOOKUP($A40,tablelatlon,2,FALSE))*COS('DATA ENTRY SHEET'!O$13)*(SIN((HLOOKUP($A40,tablelatlon,3,FALSE)-'DATA ENTRY SHEET'!O$14)/2))^2))*(60*180/PI())</f>
        <v>1004.4548263248097</v>
      </c>
      <c r="P41" s="127">
        <f>2*ASIN(SQRT((SIN((HLOOKUP($A40,tablelatlon,2,FALSE)-'DATA ENTRY SHEET'!P$13)/2))^2+COS(HLOOKUP($A40,tablelatlon,2,FALSE))*COS('DATA ENTRY SHEET'!P$13)*(SIN((HLOOKUP($A40,tablelatlon,3,FALSE)-'DATA ENTRY SHEET'!P$14)/2))^2))*(60*180/PI())</f>
        <v>755.6048752106992</v>
      </c>
      <c r="Q41" s="128">
        <f>2*ASIN(SQRT((SIN((HLOOKUP($A40,tablelatlon,2,FALSE)-'DATA ENTRY SHEET'!Q$13)/2))^2+COS(HLOOKUP($A40,tablelatlon,2,FALSE))*COS('DATA ENTRY SHEET'!Q$13)*(SIN((HLOOKUP($A40,tablelatlon,3,FALSE)-'DATA ENTRY SHEET'!Q$14)/2))^2))*(60*180/PI())</f>
        <v>505.13659502388606</v>
      </c>
      <c r="R41" s="127">
        <f>2*ASIN(SQRT((SIN((HLOOKUP($A40,tablelatlon,2,FALSE)-'DATA ENTRY SHEET'!R$13)/2))^2+COS(HLOOKUP($A40,tablelatlon,2,FALSE))*COS('DATA ENTRY SHEET'!R$13)*(SIN((HLOOKUP($A40,tablelatlon,3,FALSE)-'DATA ENTRY SHEET'!R$14)/2))^2))*(60*180/PI())</f>
        <v>253.14867634963716</v>
      </c>
      <c r="S41" s="126">
        <f>2*ASIN(SQRT((SIN((HLOOKUP($A40,tablelatlon,2,FALSE)-'DATA ENTRY SHEET'!S$13)/2))^2+COS(HLOOKUP($A40,tablelatlon,2,FALSE))*COS('DATA ENTRY SHEET'!S$13)*(SIN((HLOOKUP($A40,tablelatlon,3,FALSE)-'DATA ENTRY SHEET'!S$14)/2))^2))*(60*180/PI())</f>
        <v>0</v>
      </c>
      <c r="T41" s="127">
        <f>2*ASIN(SQRT((SIN((HLOOKUP($A40,tablelatlon,2,FALSE)-'DATA ENTRY SHEET'!T$13)/2))^2+COS(HLOOKUP($A40,tablelatlon,2,FALSE))*COS('DATA ENTRY SHEET'!T$13)*(SIN((HLOOKUP($A40,tablelatlon,3,FALSE)-'DATA ENTRY SHEET'!T$14)/2))^2))*(60*180/PI())</f>
        <v>253.95817378427014</v>
      </c>
      <c r="U41" s="128">
        <f>2*ASIN(SQRT((SIN((HLOOKUP($A40,tablelatlon,2,FALSE)-'DATA ENTRY SHEET'!U$13)/2))^2+COS(HLOOKUP($A40,tablelatlon,2,FALSE))*COS('DATA ENTRY SHEET'!U$13)*(SIN((HLOOKUP($A40,tablelatlon,3,FALSE)-'DATA ENTRY SHEET'!U$14)/2))^2))*(60*180/PI())</f>
        <v>508.37895636373037</v>
      </c>
      <c r="V41" s="129">
        <f>2*ASIN(SQRT((SIN((HLOOKUP($A40,tablelatlon,2,FALSE)-'DATA ENTRY SHEET'!V$13)/2))^2+COS(HLOOKUP($A40,tablelatlon,2,FALSE))*COS('DATA ENTRY SHEET'!V$13)*(SIN((HLOOKUP($A40,tablelatlon,3,FALSE)-'DATA ENTRY SHEET'!V$14)/2))^2))*(60*180/PI())</f>
        <v>762.9165629629697</v>
      </c>
      <c r="W41" s="127">
        <f>2*ASIN(SQRT((SIN((HLOOKUP($A40,tablelatlon,2,FALSE)-'DATA ENTRY SHEET'!W$13)/2))^2+COS(HLOOKUP($A40,tablelatlon,2,FALSE))*COS('DATA ENTRY SHEET'!W$13)*(SIN((HLOOKUP($A40,tablelatlon,3,FALSE)-'DATA ENTRY SHEET'!W$14)/2))^2))*(60*180/PI())</f>
        <v>1017.222996368986</v>
      </c>
      <c r="X41" s="130">
        <f>2*ASIN(SQRT((SIN((HLOOKUP($A40,tablelatlon,2,FALSE)-'DATA ENTRY SHEET'!X$13)/2))^2+COS(HLOOKUP($A40,tablelatlon,2,FALSE))*COS('DATA ENTRY SHEET'!X$13)*(SIN((HLOOKUP($A40,tablelatlon,3,FALSE)-'DATA ENTRY SHEET'!X$14)/2))^2))*(60*180/PI())</f>
        <v>1270.944649373366</v>
      </c>
      <c r="Y41" s="131">
        <f>2*ASIN(SQRT((SIN((HLOOKUP($A40,tablelatlon,2,FALSE)-'DATA ENTRY SHEET'!Y$13)/2))^2+COS(HLOOKUP($A40,tablelatlon,2,FALSE))*COS('DATA ENTRY SHEET'!Y$13)*(SIN((HLOOKUP($A40,tablelatlon,3,FALSE)-'DATA ENTRY SHEET'!Y$14)/2))^2))*(60*180/PI())</f>
        <v>1523.718791615636</v>
      </c>
      <c r="Z41" s="132">
        <f>2*ASIN(SQRT((SIN((HLOOKUP($A40,tablelatlon,2,FALSE)-'DATA ENTRY SHEET'!Z$13)/2))^2+COS(HLOOKUP($A40,tablelatlon,2,FALSE))*COS('DATA ENTRY SHEET'!Z$13)*(SIN((HLOOKUP($A40,tablelatlon,3,FALSE)-'DATA ENTRY SHEET'!Z$14)/2))^2))*(60*180/PI())</f>
        <v>1775.1699062010505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8.75" customHeight="1">
      <c r="A42" s="156">
        <f>+T4</f>
        <v>19</v>
      </c>
      <c r="B42" s="133">
        <f>(180/PI())*MOD(ATAN2(SIN('DATA ENTRY SHEET'!B$13)*COS(HLOOKUP($A42,tablelatlon,2,FALSE))-COS('DATA ENTRY SHEET'!B$13)*SIN(HLOOKUP($A42,tablelatlon,2,FALSE))*COS(HLOOKUP($A42,tablelatlon,3,FALSE)-'DATA ENTRY SHEET'!B$14),SIN(HLOOKUP($A42,tablelatlon,3,FALSE)-'DATA ENTRY SHEET'!B$14)*COS('DATA ENTRY SHEET'!B$13))-HLOOKUP($A42,tablelatlon,4,FALSE),2*PI())</f>
        <v>153.85374998799045</v>
      </c>
      <c r="C42" s="134">
        <f>(180/PI())*MOD(ATAN2(SIN('DATA ENTRY SHEET'!C$13)*COS(HLOOKUP($A42,tablelatlon,2,FALSE))-COS('DATA ENTRY SHEET'!C$13)*SIN(HLOOKUP($A42,tablelatlon,2,FALSE))*COS(HLOOKUP($A42,tablelatlon,3,FALSE)-'DATA ENTRY SHEET'!C$14),SIN(HLOOKUP($A42,tablelatlon,3,FALSE)-'DATA ENTRY SHEET'!C$14)*COS('DATA ENTRY SHEET'!C$13))-HLOOKUP($A42,tablelatlon,4,FALSE),2*PI())</f>
        <v>150.6276580087819</v>
      </c>
      <c r="D42" s="137">
        <f>(180/PI())*MOD(ATAN2(SIN('DATA ENTRY SHEET'!D$13)*COS(HLOOKUP($A42,tablelatlon,2,FALSE))-COS('DATA ENTRY SHEET'!D$13)*SIN(HLOOKUP($A42,tablelatlon,2,FALSE))*COS(HLOOKUP($A42,tablelatlon,3,FALSE)-'DATA ENTRY SHEET'!D$14),SIN(HLOOKUP($A42,tablelatlon,3,FALSE)-'DATA ENTRY SHEET'!D$14)*COS('DATA ENTRY SHEET'!D$13))-HLOOKUP($A42,tablelatlon,4,FALSE),2*PI())</f>
        <v>148.86339324947232</v>
      </c>
      <c r="E42" s="136">
        <f>(180/PI())*MOD(ATAN2(SIN('DATA ENTRY SHEET'!E$13)*COS(HLOOKUP($A42,tablelatlon,2,FALSE))-COS('DATA ENTRY SHEET'!E$13)*SIN(HLOOKUP($A42,tablelatlon,2,FALSE))*COS(HLOOKUP($A42,tablelatlon,3,FALSE)-'DATA ENTRY SHEET'!E$14),SIN(HLOOKUP($A42,tablelatlon,3,FALSE)-'DATA ENTRY SHEET'!E$14)*COS('DATA ENTRY SHEET'!E$13))-HLOOKUP($A42,tablelatlon,4,FALSE),2*PI())</f>
        <v>147.22437842141431</v>
      </c>
      <c r="F42" s="137">
        <f>(180/PI())*MOD(ATAN2(SIN('DATA ENTRY SHEET'!F$13)*COS(HLOOKUP($A42,tablelatlon,2,FALSE))-COS('DATA ENTRY SHEET'!F$13)*SIN(HLOOKUP($A42,tablelatlon,2,FALSE))*COS(HLOOKUP($A42,tablelatlon,3,FALSE)-'DATA ENTRY SHEET'!F$14),SIN(HLOOKUP($A42,tablelatlon,3,FALSE)-'DATA ENTRY SHEET'!F$14)*COS('DATA ENTRY SHEET'!F$13))-HLOOKUP($A42,tablelatlon,4,FALSE),2*PI())</f>
        <v>145.7070649538275</v>
      </c>
      <c r="G42" s="134">
        <f>(180/PI())*MOD(ATAN2(SIN('DATA ENTRY SHEET'!G$13)*COS(HLOOKUP($A42,tablelatlon,2,FALSE))-COS('DATA ENTRY SHEET'!G$13)*SIN(HLOOKUP($A42,tablelatlon,2,FALSE))*COS(HLOOKUP($A42,tablelatlon,3,FALSE)-'DATA ENTRY SHEET'!G$14),SIN(HLOOKUP($A42,tablelatlon,3,FALSE)-'DATA ENTRY SHEET'!G$14)*COS('DATA ENTRY SHEET'!G$13))-HLOOKUP($A42,tablelatlon,4,FALSE),2*PI())</f>
        <v>144.30745679771405</v>
      </c>
      <c r="H42" s="137">
        <f>(180/PI())*MOD(ATAN2(SIN('DATA ENTRY SHEET'!H$13)*COS(HLOOKUP($A42,tablelatlon,2,FALSE))-COS('DATA ENTRY SHEET'!H$13)*SIN(HLOOKUP($A42,tablelatlon,2,FALSE))*COS(HLOOKUP($A42,tablelatlon,3,FALSE)-'DATA ENTRY SHEET'!H$14),SIN(HLOOKUP($A42,tablelatlon,3,FALSE)-'DATA ENTRY SHEET'!H$14)*COS('DATA ENTRY SHEET'!H$13))-HLOOKUP($A42,tablelatlon,4,FALSE),2*PI())</f>
        <v>143.0213161608929</v>
      </c>
      <c r="I42" s="136">
        <f>(180/PI())*MOD(ATAN2(SIN('DATA ENTRY SHEET'!I$13)*COS(HLOOKUP($A42,tablelatlon,2,FALSE))-COS('DATA ENTRY SHEET'!I$13)*SIN(HLOOKUP($A42,tablelatlon,2,FALSE))*COS(HLOOKUP($A42,tablelatlon,3,FALSE)-'DATA ENTRY SHEET'!I$14),SIN(HLOOKUP($A42,tablelatlon,3,FALSE)-'DATA ENTRY SHEET'!I$14)*COS('DATA ENTRY SHEET'!I$13))-HLOOKUP($A42,tablelatlon,4,FALSE),2*PI())</f>
        <v>141.84433037825187</v>
      </c>
      <c r="J42" s="137">
        <f>(180/PI())*MOD(ATAN2(SIN('DATA ENTRY SHEET'!J$13)*COS(HLOOKUP($A42,tablelatlon,2,FALSE))-COS('DATA ENTRY SHEET'!J$13)*SIN(HLOOKUP($A42,tablelatlon,2,FALSE))*COS(HLOOKUP($A42,tablelatlon,3,FALSE)-'DATA ENTRY SHEET'!J$14),SIN(HLOOKUP($A42,tablelatlon,3,FALSE)-'DATA ENTRY SHEET'!J$14)*COS('DATA ENTRY SHEET'!J$13))-HLOOKUP($A42,tablelatlon,4,FALSE),2*PI())</f>
        <v>140.7722439568457</v>
      </c>
      <c r="K42" s="134">
        <f>(180/PI())*MOD(ATAN2(SIN('DATA ENTRY SHEET'!K$13)*COS(HLOOKUP($A42,tablelatlon,2,FALSE))-COS('DATA ENTRY SHEET'!K$13)*SIN(HLOOKUP($A42,tablelatlon,2,FALSE))*COS(HLOOKUP($A42,tablelatlon,3,FALSE)-'DATA ENTRY SHEET'!K$14),SIN(HLOOKUP($A42,tablelatlon,3,FALSE)-'DATA ENTRY SHEET'!K$14)*COS('DATA ENTRY SHEET'!K$13))-HLOOKUP($A42,tablelatlon,4,FALSE),2*PI())</f>
        <v>139.80096066270835</v>
      </c>
      <c r="L42" s="137">
        <f>(180/PI())*MOD(ATAN2(SIN('DATA ENTRY SHEET'!L$13)*COS(HLOOKUP($A42,tablelatlon,2,FALSE))-COS('DATA ENTRY SHEET'!L$13)*SIN(HLOOKUP($A42,tablelatlon,2,FALSE))*COS(HLOOKUP($A42,tablelatlon,3,FALSE)-'DATA ENTRY SHEET'!L$14),SIN(HLOOKUP($A42,tablelatlon,3,FALSE)-'DATA ENTRY SHEET'!L$14)*COS('DATA ENTRY SHEET'!L$13))-HLOOKUP($A42,tablelatlon,4,FALSE),2*PI())</f>
        <v>138.9266206795244</v>
      </c>
      <c r="M42" s="136">
        <f>(180/PI())*MOD(ATAN2(SIN('DATA ENTRY SHEET'!M$13)*COS(HLOOKUP($A42,tablelatlon,2,FALSE))-COS('DATA ENTRY SHEET'!M$13)*SIN(HLOOKUP($A42,tablelatlon,2,FALSE))*COS(HLOOKUP($A42,tablelatlon,3,FALSE)-'DATA ENTRY SHEET'!M$14),SIN(HLOOKUP($A42,tablelatlon,3,FALSE)-'DATA ENTRY SHEET'!M$14)*COS('DATA ENTRY SHEET'!M$13))-HLOOKUP($A42,tablelatlon,4,FALSE),2*PI())</f>
        <v>138.14565761803337</v>
      </c>
      <c r="N42" s="137">
        <f>(180/PI())*MOD(ATAN2(SIN('DATA ENTRY SHEET'!N$13)*COS(HLOOKUP($A42,tablelatlon,2,FALSE))-COS('DATA ENTRY SHEET'!N$13)*SIN(HLOOKUP($A42,tablelatlon,2,FALSE))*COS(HLOOKUP($A42,tablelatlon,3,FALSE)-'DATA ENTRY SHEET'!N$14),SIN(HLOOKUP($A42,tablelatlon,3,FALSE)-'DATA ENTRY SHEET'!N$14)*COS('DATA ENTRY SHEET'!N$13))-HLOOKUP($A42,tablelatlon,4,FALSE),2*PI())</f>
        <v>137.4548396760319</v>
      </c>
      <c r="O42" s="134">
        <f>(180/PI())*MOD(ATAN2(SIN('DATA ENTRY SHEET'!O$13)*COS(HLOOKUP($A42,tablelatlon,2,FALSE))-COS('DATA ENTRY SHEET'!O$13)*SIN(HLOOKUP($A42,tablelatlon,2,FALSE))*COS(HLOOKUP($A42,tablelatlon,3,FALSE)-'DATA ENTRY SHEET'!O$14),SIN(HLOOKUP($A42,tablelatlon,3,FALSE)-'DATA ENTRY SHEET'!O$14)*COS('DATA ENTRY SHEET'!O$13))-HLOOKUP($A42,tablelatlon,4,FALSE),2*PI())</f>
        <v>136.83910474143758</v>
      </c>
      <c r="P42" s="137">
        <f>(180/PI())*MOD(ATAN2(SIN('DATA ENTRY SHEET'!P$13)*COS(HLOOKUP($A42,tablelatlon,2,FALSE))-COS('DATA ENTRY SHEET'!P$13)*SIN(HLOOKUP($A42,tablelatlon,2,FALSE))*COS(HLOOKUP($A42,tablelatlon,3,FALSE)-'DATA ENTRY SHEET'!P$14),SIN(HLOOKUP($A42,tablelatlon,3,FALSE)-'DATA ENTRY SHEET'!P$14)*COS('DATA ENTRY SHEET'!P$13))-HLOOKUP($A42,tablelatlon,4,FALSE),2*PI())</f>
        <v>136.33255007873254</v>
      </c>
      <c r="Q42" s="136">
        <f>(180/PI())*MOD(ATAN2(SIN('DATA ENTRY SHEET'!Q$13)*COS(HLOOKUP($A42,tablelatlon,2,FALSE))-COS('DATA ENTRY SHEET'!Q$13)*SIN(HLOOKUP($A42,tablelatlon,2,FALSE))*COS(HLOOKUP($A42,tablelatlon,3,FALSE)-'DATA ENTRY SHEET'!Q$14),SIN(HLOOKUP($A42,tablelatlon,3,FALSE)-'DATA ENTRY SHEET'!Q$14)*COS('DATA ENTRY SHEET'!Q$13))-HLOOKUP($A42,tablelatlon,4,FALSE),2*PI())</f>
        <v>135.8965066368717</v>
      </c>
      <c r="R42" s="137">
        <f>(180/PI())*MOD(ATAN2(SIN('DATA ENTRY SHEET'!R$13)*COS(HLOOKUP($A42,tablelatlon,2,FALSE))-COS('DATA ENTRY SHEET'!R$13)*SIN(HLOOKUP($A42,tablelatlon,2,FALSE))*COS(HLOOKUP($A42,tablelatlon,3,FALSE)-'DATA ENTRY SHEET'!R$14),SIN(HLOOKUP($A42,tablelatlon,3,FALSE)-'DATA ENTRY SHEET'!R$14)*COS('DATA ENTRY SHEET'!R$13))-HLOOKUP($A42,tablelatlon,4,FALSE),2*PI())</f>
        <v>135.54148759744314</v>
      </c>
      <c r="S42" s="134">
        <f>(180/PI())*MOD(ATAN2(SIN('DATA ENTRY SHEET'!S$13)*COS(HLOOKUP($A42,tablelatlon,2,FALSE))-COS('DATA ENTRY SHEET'!S$13)*SIN(HLOOKUP($A42,tablelatlon,2,FALSE))*COS(HLOOKUP($A42,tablelatlon,3,FALSE)-'DATA ENTRY SHEET'!S$14),SIN(HLOOKUP($A42,tablelatlon,3,FALSE)-'DATA ENTRY SHEET'!S$14)*COS('DATA ENTRY SHEET'!S$13))-HLOOKUP($A42,tablelatlon,4,FALSE),2*PI())</f>
        <v>135.26622523706882</v>
      </c>
      <c r="T42" s="135">
        <f>$A42</f>
        <v>19</v>
      </c>
      <c r="U42" s="136">
        <f>(180/PI())*MOD(ATAN2(SIN('DATA ENTRY SHEET'!U$13)*COS(HLOOKUP($A42,tablelatlon,2,FALSE))-COS('DATA ENTRY SHEET'!U$13)*SIN(HLOOKUP($A42,tablelatlon,2,FALSE))*COS(HLOOKUP($A42,tablelatlon,3,FALSE)-'DATA ENTRY SHEET'!U$14),SIN(HLOOKUP($A42,tablelatlon,3,FALSE)-'DATA ENTRY SHEET'!U$14)*COS('DATA ENTRY SHEET'!U$13))-HLOOKUP($A42,tablelatlon,4,FALSE),2*PI())</f>
        <v>314.951994388938</v>
      </c>
      <c r="V42" s="134">
        <f>(180/PI())*MOD(ATAN2(SIN('DATA ENTRY SHEET'!V$13)*COS(HLOOKUP($A42,tablelatlon,2,FALSE))-COS('DATA ENTRY SHEET'!V$13)*SIN(HLOOKUP($A42,tablelatlon,2,FALSE))*COS(HLOOKUP($A42,tablelatlon,3,FALSE)-'DATA ENTRY SHEET'!V$14),SIN(HLOOKUP($A42,tablelatlon,3,FALSE)-'DATA ENTRY SHEET'!V$14)*COS('DATA ENTRY SHEET'!V$13))-HLOOKUP($A42,tablelatlon,4,FALSE),2*PI())</f>
        <v>314.91259866669236</v>
      </c>
      <c r="W42" s="137">
        <f>(180/PI())*MOD(ATAN2(SIN('DATA ENTRY SHEET'!W$13)*COS(HLOOKUP($A42,tablelatlon,2,FALSE))-COS('DATA ENTRY SHEET'!W$13)*SIN(HLOOKUP($A42,tablelatlon,2,FALSE))*COS(HLOOKUP($A42,tablelatlon,3,FALSE)-'DATA ENTRY SHEET'!W$14),SIN(HLOOKUP($A42,tablelatlon,3,FALSE)-'DATA ENTRY SHEET'!W$14)*COS('DATA ENTRY SHEET'!W$13))-HLOOKUP($A42,tablelatlon,4,FALSE),2*PI())</f>
        <v>314.95211472504093</v>
      </c>
      <c r="X42" s="138">
        <f>(180/PI())*MOD(ATAN2(SIN('DATA ENTRY SHEET'!X$13)*COS(HLOOKUP($A42,tablelatlon,2,FALSE))-COS('DATA ENTRY SHEET'!X$13)*SIN(HLOOKUP($A42,tablelatlon,2,FALSE))*COS(HLOOKUP($A42,tablelatlon,3,FALSE)-'DATA ENTRY SHEET'!X$14),SIN(HLOOKUP($A42,tablelatlon,3,FALSE)-'DATA ENTRY SHEET'!X$14)*COS('DATA ENTRY SHEET'!X$13))-HLOOKUP($A42,tablelatlon,4,FALSE),2*PI())</f>
        <v>315.0714123020512</v>
      </c>
      <c r="Y42" s="139">
        <f>(180/PI())*MOD(ATAN2(SIN('DATA ENTRY SHEET'!Y$13)*COS(HLOOKUP($A42,tablelatlon,2,FALSE))-COS('DATA ENTRY SHEET'!Y$13)*SIN(HLOOKUP($A42,tablelatlon,2,FALSE))*COS(HLOOKUP($A42,tablelatlon,3,FALSE)-'DATA ENTRY SHEET'!Y$14),SIN(HLOOKUP($A42,tablelatlon,3,FALSE)-'DATA ENTRY SHEET'!Y$14)*COS('DATA ENTRY SHEET'!Y$13))-HLOOKUP($A42,tablelatlon,4,FALSE),2*PI())</f>
        <v>315.2718050341117</v>
      </c>
      <c r="Z42" s="140">
        <f>(180/PI())*MOD(ATAN2(SIN('DATA ENTRY SHEET'!Z$13)*COS(HLOOKUP($A42,tablelatlon,2,FALSE))-COS('DATA ENTRY SHEET'!Z$13)*SIN(HLOOKUP($A42,tablelatlon,2,FALSE))*COS(HLOOKUP($A42,tablelatlon,3,FALSE)-'DATA ENTRY SHEET'!Z$14),SIN(HLOOKUP($A42,tablelatlon,3,FALSE)-'DATA ENTRY SHEET'!Z$14)*COS('DATA ENTRY SHEET'!Z$13))-HLOOKUP($A42,tablelatlon,4,FALSE),2*PI())</f>
        <v>315.555056793105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8.75" customHeight="1">
      <c r="A43" s="141" t="s">
        <v>0</v>
      </c>
      <c r="B43" s="142">
        <f>2*ASIN(SQRT((SIN((HLOOKUP($A42,tablelatlon,2,FALSE)-'DATA ENTRY SHEET'!B$13)/2))^2+COS(HLOOKUP($A42,tablelatlon,2,FALSE))*COS('DATA ENTRY SHEET'!B$13)*(SIN((HLOOKUP($A42,tablelatlon,3,FALSE)-'DATA ENTRY SHEET'!B$14)/2))^2))*(60*180/PI())</f>
        <v>4209.850156047878</v>
      </c>
      <c r="C43" s="110">
        <f>2*ASIN(SQRT((SIN((HLOOKUP($A42,tablelatlon,2,FALSE)-'DATA ENTRY SHEET'!C$13)/2))^2+COS(HLOOKUP($A42,tablelatlon,2,FALSE))*COS('DATA ENTRY SHEET'!C$13)*(SIN((HLOOKUP($A42,tablelatlon,3,FALSE)-'DATA ENTRY SHEET'!C$14)/2))^2))*(60*180/PI())</f>
        <v>3920.4283588793114</v>
      </c>
      <c r="D43" s="111">
        <f>2*ASIN(SQRT((SIN((HLOOKUP($A42,tablelatlon,2,FALSE)-'DATA ENTRY SHEET'!D$13)/2))^2+COS(HLOOKUP($A42,tablelatlon,2,FALSE))*COS('DATA ENTRY SHEET'!D$13)*(SIN((HLOOKUP($A42,tablelatlon,3,FALSE)-'DATA ENTRY SHEET'!D$14)/2))^2))*(60*180/PI())</f>
        <v>3733.800512856345</v>
      </c>
      <c r="E43" s="112">
        <f>2*ASIN(SQRT((SIN((HLOOKUP($A42,tablelatlon,2,FALSE)-'DATA ENTRY SHEET'!E$13)/2))^2+COS(HLOOKUP($A42,tablelatlon,2,FALSE))*COS('DATA ENTRY SHEET'!E$13)*(SIN((HLOOKUP($A42,tablelatlon,3,FALSE)-'DATA ENTRY SHEET'!E$14)/2))^2))*(60*180/PI())</f>
        <v>3538.4695704024853</v>
      </c>
      <c r="F43" s="111">
        <f>2*ASIN(SQRT((SIN((HLOOKUP($A42,tablelatlon,2,FALSE)-'DATA ENTRY SHEET'!F$13)/2))^2+COS(HLOOKUP($A42,tablelatlon,2,FALSE))*COS('DATA ENTRY SHEET'!F$13)*(SIN((HLOOKUP($A42,tablelatlon,3,FALSE)-'DATA ENTRY SHEET'!F$14)/2))^2))*(60*180/PI())</f>
        <v>3335.225560799792</v>
      </c>
      <c r="G43" s="110">
        <f>2*ASIN(SQRT((SIN((HLOOKUP($A42,tablelatlon,2,FALSE)-'DATA ENTRY SHEET'!G$13)/2))^2+COS(HLOOKUP($A42,tablelatlon,2,FALSE))*COS('DATA ENTRY SHEET'!G$13)*(SIN((HLOOKUP($A42,tablelatlon,3,FALSE)-'DATA ENTRY SHEET'!G$14)/2))^2))*(60*180/PI())</f>
        <v>3124.811966335132</v>
      </c>
      <c r="H43" s="111">
        <f>2*ASIN(SQRT((SIN((HLOOKUP($A42,tablelatlon,2,FALSE)-'DATA ENTRY SHEET'!H$13)/2))^2+COS(HLOOKUP($A42,tablelatlon,2,FALSE))*COS('DATA ENTRY SHEET'!H$13)*(SIN((HLOOKUP($A42,tablelatlon,3,FALSE)-'DATA ENTRY SHEET'!H$14)/2))^2))*(60*180/PI())</f>
        <v>2907.9253891000476</v>
      </c>
      <c r="I43" s="112">
        <f>2*ASIN(SQRT((SIN((HLOOKUP($A42,tablelatlon,2,FALSE)-'DATA ENTRY SHEET'!I$13)/2))^2+COS(HLOOKUP($A42,tablelatlon,2,FALSE))*COS('DATA ENTRY SHEET'!I$13)*(SIN((HLOOKUP($A42,tablelatlon,3,FALSE)-'DATA ENTRY SHEET'!I$14)/2))^2))*(60*180/PI())</f>
        <v>2685.2166293954824</v>
      </c>
      <c r="J43" s="111">
        <f>2*ASIN(SQRT((SIN((HLOOKUP($A42,tablelatlon,2,FALSE)-'DATA ENTRY SHEET'!J$13)/2))^2+COS(HLOOKUP($A42,tablelatlon,2,FALSE))*COS('DATA ENTRY SHEET'!J$13)*(SIN((HLOOKUP($A42,tablelatlon,3,FALSE)-'DATA ENTRY SHEET'!J$14)/2))^2))*(60*180/PI())</f>
        <v>2457.292784947121</v>
      </c>
      <c r="K43" s="110">
        <f>2*ASIN(SQRT((SIN((HLOOKUP($A42,tablelatlon,2,FALSE)-'DATA ENTRY SHEET'!K$13)/2))^2+COS(HLOOKUP($A42,tablelatlon,2,FALSE))*COS('DATA ENTRY SHEET'!K$13)*(SIN((HLOOKUP($A42,tablelatlon,3,FALSE)-'DATA ENTRY SHEET'!K$14)/2))^2))*(60*180/PI())</f>
        <v>2224.720052602584</v>
      </c>
      <c r="L43" s="111">
        <f>2*ASIN(SQRT((SIN((HLOOKUP($A42,tablelatlon,2,FALSE)-'DATA ENTRY SHEET'!L$13)/2))^2+COS(HLOOKUP($A42,tablelatlon,2,FALSE))*COS('DATA ENTRY SHEET'!L$13)*(SIN((HLOOKUP($A42,tablelatlon,3,FALSE)-'DATA ENTRY SHEET'!L$14)/2))^2))*(60*180/PI())</f>
        <v>1988.0269831051494</v>
      </c>
      <c r="M43" s="112">
        <f>2*ASIN(SQRT((SIN((HLOOKUP($A42,tablelatlon,2,FALSE)-'DATA ENTRY SHEET'!M$13)/2))^2+COS(HLOOKUP($A42,tablelatlon,2,FALSE))*COS('DATA ENTRY SHEET'!M$13)*(SIN((HLOOKUP($A42,tablelatlon,3,FALSE)-'DATA ENTRY SHEET'!M$14)/2))^2))*(60*180/PI())</f>
        <v>1747.7080007436439</v>
      </c>
      <c r="N43" s="111">
        <f>2*ASIN(SQRT((SIN((HLOOKUP($A42,tablelatlon,2,FALSE)-'DATA ENTRY SHEET'!N$13)/2))^2+COS(HLOOKUP($A42,tablelatlon,2,FALSE))*COS('DATA ENTRY SHEET'!N$13)*(SIN((HLOOKUP($A42,tablelatlon,3,FALSE)-'DATA ENTRY SHEET'!N$14)/2))^2))*(60*180/PI())</f>
        <v>1504.2270514868153</v>
      </c>
      <c r="O43" s="110">
        <f>2*ASIN(SQRT((SIN((HLOOKUP($A42,tablelatlon,2,FALSE)-'DATA ENTRY SHEET'!O$13)/2))^2+COS(HLOOKUP($A42,tablelatlon,2,FALSE))*COS('DATA ENTRY SHEET'!O$13)*(SIN((HLOOKUP($A42,tablelatlon,3,FALSE)-'DATA ENTRY SHEET'!O$14)/2))^2))*(60*180/PI())</f>
        <v>1258.29420779454</v>
      </c>
      <c r="P43" s="111">
        <f>2*ASIN(SQRT((SIN((HLOOKUP($A42,tablelatlon,2,FALSE)-'DATA ENTRY SHEET'!P$13)/2))^2+COS(HLOOKUP($A42,tablelatlon,2,FALSE))*COS('DATA ENTRY SHEET'!P$13)*(SIN((HLOOKUP($A42,tablelatlon,3,FALSE)-'DATA ENTRY SHEET'!P$14)/2))^2))*(60*180/PI())</f>
        <v>1009.5047137242994</v>
      </c>
      <c r="Q43" s="112">
        <f>2*ASIN(SQRT((SIN((HLOOKUP($A42,tablelatlon,2,FALSE)-'DATA ENTRY SHEET'!Q$13)/2))^2+COS(HLOOKUP($A42,tablelatlon,2,FALSE))*COS('DATA ENTRY SHEET'!Q$13)*(SIN((HLOOKUP($A42,tablelatlon,3,FALSE)-'DATA ENTRY SHEET'!Q$14)/2))^2))*(60*180/PI())</f>
        <v>759.0718036490331</v>
      </c>
      <c r="R43" s="111">
        <f>2*ASIN(SQRT((SIN((HLOOKUP($A42,tablelatlon,2,FALSE)-'DATA ENTRY SHEET'!R$13)/2))^2+COS(HLOOKUP($A42,tablelatlon,2,FALSE))*COS('DATA ENTRY SHEET'!R$13)*(SIN((HLOOKUP($A42,tablelatlon,3,FALSE)-'DATA ENTRY SHEET'!R$14)/2))^2))*(60*180/PI())</f>
        <v>507.1010005504982</v>
      </c>
      <c r="S43" s="110">
        <f>2*ASIN(SQRT((SIN((HLOOKUP($A42,tablelatlon,2,FALSE)-'DATA ENTRY SHEET'!S$13)/2))^2+COS(HLOOKUP($A42,tablelatlon,2,FALSE))*COS('DATA ENTRY SHEET'!S$13)*(SIN((HLOOKUP($A42,tablelatlon,3,FALSE)-'DATA ENTRY SHEET'!S$14)/2))^2))*(60*180/PI())</f>
        <v>253.95817378427014</v>
      </c>
      <c r="T43" s="143">
        <f>2*ASIN(SQRT((SIN((HLOOKUP($A42,tablelatlon,2,FALSE)-'DATA ENTRY SHEET'!T$13)/2))^2+COS(HLOOKUP($A42,tablelatlon,2,FALSE))*COS('DATA ENTRY SHEET'!T$13)*(SIN((HLOOKUP($A42,tablelatlon,3,FALSE)-'DATA ENTRY SHEET'!T$14)/2))^2))*(60*180/PI())</f>
        <v>0</v>
      </c>
      <c r="U43" s="112">
        <f>2*ASIN(SQRT((SIN((HLOOKUP($A42,tablelatlon,2,FALSE)-'DATA ENTRY SHEET'!U$13)/2))^2+COS(HLOOKUP($A42,tablelatlon,2,FALSE))*COS('DATA ENTRY SHEET'!U$13)*(SIN((HLOOKUP($A42,tablelatlon,3,FALSE)-'DATA ENTRY SHEET'!U$14)/2))^2))*(60*180/PI())</f>
        <v>254.42269746766695</v>
      </c>
      <c r="V43" s="110">
        <f>2*ASIN(SQRT((SIN((HLOOKUP($A42,tablelatlon,2,FALSE)-'DATA ENTRY SHEET'!V$13)/2))^2+COS(HLOOKUP($A42,tablelatlon,2,FALSE))*COS('DATA ENTRY SHEET'!V$13)*(SIN((HLOOKUP($A42,tablelatlon,3,FALSE)-'DATA ENTRY SHEET'!V$14)/2))^2))*(60*180/PI())</f>
        <v>508.96162787578334</v>
      </c>
      <c r="W43" s="111">
        <f>2*ASIN(SQRT((SIN((HLOOKUP($A42,tablelatlon,2,FALSE)-'DATA ENTRY SHEET'!W$13)/2))^2+COS(HLOOKUP($A42,tablelatlon,2,FALSE))*COS('DATA ENTRY SHEET'!W$13)*(SIN((HLOOKUP($A42,tablelatlon,3,FALSE)-'DATA ENTRY SHEET'!W$14)/2))^2))*(60*180/PI())</f>
        <v>763.2677019576685</v>
      </c>
      <c r="X43" s="113">
        <f>2*ASIN(SQRT((SIN((HLOOKUP($A42,tablelatlon,2,FALSE)-'DATA ENTRY SHEET'!X$13)/2))^2+COS(HLOOKUP($A42,tablelatlon,2,FALSE))*COS('DATA ENTRY SHEET'!X$13)*(SIN((HLOOKUP($A42,tablelatlon,3,FALSE)-'DATA ENTRY SHEET'!X$14)/2))^2))*(60*180/PI())</f>
        <v>1016.9876589069814</v>
      </c>
      <c r="Y43" s="114">
        <f>2*ASIN(SQRT((SIN((HLOOKUP($A42,tablelatlon,2,FALSE)-'DATA ENTRY SHEET'!Y$13)/2))^2+COS(HLOOKUP($A42,tablelatlon,2,FALSE))*COS('DATA ENTRY SHEET'!Y$13)*(SIN((HLOOKUP($A42,tablelatlon,3,FALSE)-'DATA ENTRY SHEET'!Y$14)/2))^2))*(60*180/PI())</f>
        <v>1269.7606188442032</v>
      </c>
      <c r="Z43" s="115">
        <f>2*ASIN(SQRT((SIN((HLOOKUP($A42,tablelatlon,2,FALSE)-'DATA ENTRY SHEET'!Z$13)/2))^2+COS(HLOOKUP($A42,tablelatlon,2,FALSE))*COS('DATA ENTRY SHEET'!Z$13)*(SIN((HLOOKUP($A42,tablelatlon,3,FALSE)-'DATA ENTRY SHEET'!Z$14)/2))^2))*(60*180/PI())</f>
        <v>1521.214528425199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8.75" customHeight="1">
      <c r="A44" s="157">
        <f>+U4</f>
        <v>20</v>
      </c>
      <c r="B44" s="145">
        <f>(180/PI())*MOD(ATAN2(SIN('DATA ENTRY SHEET'!B$13)*COS(HLOOKUP($A44,tablelatlon,2,FALSE))-COS('DATA ENTRY SHEET'!B$13)*SIN(HLOOKUP($A44,tablelatlon,2,FALSE))*COS(HLOOKUP($A44,tablelatlon,3,FALSE)-'DATA ENTRY SHEET'!B$14),SIN(HLOOKUP($A44,tablelatlon,3,FALSE)-'DATA ENTRY SHEET'!B$14)*COS('DATA ENTRY SHEET'!B$13))-HLOOKUP($A44,tablelatlon,4,FALSE),2*PI())</f>
        <v>153.54765234970554</v>
      </c>
      <c r="C44" s="120">
        <f>(180/PI())*MOD(ATAN2(SIN('DATA ENTRY SHEET'!C$13)*COS(HLOOKUP($A44,tablelatlon,2,FALSE))-COS('DATA ENTRY SHEET'!C$13)*SIN(HLOOKUP($A44,tablelatlon,2,FALSE))*COS(HLOOKUP($A44,tablelatlon,3,FALSE)-'DATA ENTRY SHEET'!C$14),SIN(HLOOKUP($A44,tablelatlon,3,FALSE)-'DATA ENTRY SHEET'!C$14)*COS('DATA ENTRY SHEET'!C$13))-HLOOKUP($A44,tablelatlon,4,FALSE),2*PI())</f>
        <v>150.28807715043328</v>
      </c>
      <c r="D44" s="146">
        <f>(180/PI())*MOD(ATAN2(SIN('DATA ENTRY SHEET'!D$13)*COS(HLOOKUP($A44,tablelatlon,2,FALSE))-COS('DATA ENTRY SHEET'!D$13)*SIN(HLOOKUP($A44,tablelatlon,2,FALSE))*COS(HLOOKUP($A44,tablelatlon,3,FALSE)-'DATA ENTRY SHEET'!D$14),SIN(HLOOKUP($A44,tablelatlon,3,FALSE)-'DATA ENTRY SHEET'!D$14)*COS('DATA ENTRY SHEET'!D$13))-HLOOKUP($A44,tablelatlon,4,FALSE),2*PI())</f>
        <v>148.51160143673485</v>
      </c>
      <c r="E44" s="120">
        <f>(180/PI())*MOD(ATAN2(SIN('DATA ENTRY SHEET'!E$13)*COS(HLOOKUP($A44,tablelatlon,2,FALSE))-COS('DATA ENTRY SHEET'!E$13)*SIN(HLOOKUP($A44,tablelatlon,2,FALSE))*COS(HLOOKUP($A44,tablelatlon,3,FALSE)-'DATA ENTRY SHEET'!E$14),SIN(HLOOKUP($A44,tablelatlon,3,FALSE)-'DATA ENTRY SHEET'!E$14)*COS('DATA ENTRY SHEET'!E$13))-HLOOKUP($A44,tablelatlon,4,FALSE),2*PI())</f>
        <v>146.86624793952413</v>
      </c>
      <c r="F44" s="146">
        <f>(180/PI())*MOD(ATAN2(SIN('DATA ENTRY SHEET'!F$13)*COS(HLOOKUP($A44,tablelatlon,2,FALSE))-COS('DATA ENTRY SHEET'!F$13)*SIN(HLOOKUP($A44,tablelatlon,2,FALSE))*COS(HLOOKUP($A44,tablelatlon,3,FALSE)-'DATA ENTRY SHEET'!F$14),SIN(HLOOKUP($A44,tablelatlon,3,FALSE)-'DATA ENTRY SHEET'!F$14)*COS('DATA ENTRY SHEET'!F$13))-HLOOKUP($A44,tablelatlon,4,FALSE),2*PI())</f>
        <v>145.34825902989596</v>
      </c>
      <c r="G44" s="120">
        <f>(180/PI())*MOD(ATAN2(SIN('DATA ENTRY SHEET'!G$13)*COS(HLOOKUP($A44,tablelatlon,2,FALSE))-COS('DATA ENTRY SHEET'!G$13)*SIN(HLOOKUP($A44,tablelatlon,2,FALSE))*COS(HLOOKUP($A44,tablelatlon,3,FALSE)-'DATA ENTRY SHEET'!G$14),SIN(HLOOKUP($A44,tablelatlon,3,FALSE)-'DATA ENTRY SHEET'!G$14)*COS('DATA ENTRY SHEET'!G$13))-HLOOKUP($A44,tablelatlon,4,FALSE),2*PI())</f>
        <v>143.95332789139087</v>
      </c>
      <c r="H44" s="146">
        <f>(180/PI())*MOD(ATAN2(SIN('DATA ENTRY SHEET'!H$13)*COS(HLOOKUP($A44,tablelatlon,2,FALSE))-COS('DATA ENTRY SHEET'!H$13)*SIN(HLOOKUP($A44,tablelatlon,2,FALSE))*COS(HLOOKUP($A44,tablelatlon,3,FALSE)-'DATA ENTRY SHEET'!H$14),SIN(HLOOKUP($A44,tablelatlon,3,FALSE)-'DATA ENTRY SHEET'!H$14)*COS('DATA ENTRY SHEET'!H$13))-HLOOKUP($A44,tablelatlon,4,FALSE),2*PI())</f>
        <v>142.67684077752347</v>
      </c>
      <c r="I44" s="120">
        <f>(180/PI())*MOD(ATAN2(SIN('DATA ENTRY SHEET'!I$13)*COS(HLOOKUP($A44,tablelatlon,2,FALSE))-COS('DATA ENTRY SHEET'!I$13)*SIN(HLOOKUP($A44,tablelatlon,2,FALSE))*COS(HLOOKUP($A44,tablelatlon,3,FALSE)-'DATA ENTRY SHEET'!I$14),SIN(HLOOKUP($A44,tablelatlon,3,FALSE)-'DATA ENTRY SHEET'!I$14)*COS('DATA ENTRY SHEET'!I$13))-HLOOKUP($A44,tablelatlon,4,FALSE),2*PI())</f>
        <v>141.51407245708253</v>
      </c>
      <c r="J44" s="146">
        <f>(180/PI())*MOD(ATAN2(SIN('DATA ENTRY SHEET'!J$13)*COS(HLOOKUP($A44,tablelatlon,2,FALSE))-COS('DATA ENTRY SHEET'!J$13)*SIN(HLOOKUP($A44,tablelatlon,2,FALSE))*COS(HLOOKUP($A44,tablelatlon,3,FALSE)-'DATA ENTRY SHEET'!J$14),SIN(HLOOKUP($A44,tablelatlon,3,FALSE)-'DATA ENTRY SHEET'!J$14)*COS('DATA ENTRY SHEET'!J$13))-HLOOKUP($A44,tablelatlon,4,FALSE),2*PI())</f>
        <v>140.4603396783144</v>
      </c>
      <c r="K44" s="120">
        <f>(180/PI())*MOD(ATAN2(SIN('DATA ENTRY SHEET'!K$13)*COS(HLOOKUP($A44,tablelatlon,2,FALSE))-COS('DATA ENTRY SHEET'!K$13)*SIN(HLOOKUP($A44,tablelatlon,2,FALSE))*COS(HLOOKUP($A44,tablelatlon,3,FALSE)-'DATA ENTRY SHEET'!K$14),SIN(HLOOKUP($A44,tablelatlon,3,FALSE)-'DATA ENTRY SHEET'!K$14)*COS('DATA ENTRY SHEET'!K$13))-HLOOKUP($A44,tablelatlon,4,FALSE),2*PI())</f>
        <v>139.51111857938196</v>
      </c>
      <c r="L44" s="146">
        <f>(180/PI())*MOD(ATAN2(SIN('DATA ENTRY SHEET'!L$13)*COS(HLOOKUP($A44,tablelatlon,2,FALSE))-COS('DATA ENTRY SHEET'!L$13)*SIN(HLOOKUP($A44,tablelatlon,2,FALSE))*COS(HLOOKUP($A44,tablelatlon,3,FALSE)-'DATA ENTRY SHEET'!L$14),SIN(HLOOKUP($A44,tablelatlon,3,FALSE)-'DATA ENTRY SHEET'!L$14)*COS('DATA ENTRY SHEET'!L$13))-HLOOKUP($A44,tablelatlon,4,FALSE),2*PI())</f>
        <v>138.6621321930796</v>
      </c>
      <c r="M44" s="120">
        <f>(180/PI())*MOD(ATAN2(SIN('DATA ENTRY SHEET'!M$13)*COS(HLOOKUP($A44,tablelatlon,2,FALSE))-COS('DATA ENTRY SHEET'!M$13)*SIN(HLOOKUP($A44,tablelatlon,2,FALSE))*COS(HLOOKUP($A44,tablelatlon,3,FALSE)-'DATA ENTRY SHEET'!M$14),SIN(HLOOKUP($A44,tablelatlon,3,FALSE)-'DATA ENTRY SHEET'!M$14)*COS('DATA ENTRY SHEET'!M$13))-HLOOKUP($A44,tablelatlon,4,FALSE),2*PI())</f>
        <v>137.90941387341374</v>
      </c>
      <c r="N44" s="146">
        <f>(180/PI())*MOD(ATAN2(SIN('DATA ENTRY SHEET'!N$13)*COS(HLOOKUP($A44,tablelatlon,2,FALSE))-COS('DATA ENTRY SHEET'!N$13)*SIN(HLOOKUP($A44,tablelatlon,2,FALSE))*COS(HLOOKUP($A44,tablelatlon,3,FALSE)-'DATA ENTRY SHEET'!N$14),SIN(HLOOKUP($A44,tablelatlon,3,FALSE)-'DATA ENTRY SHEET'!N$14)*COS('DATA ENTRY SHEET'!N$13))-HLOOKUP($A44,tablelatlon,4,FALSE),2*PI())</f>
        <v>137.24935185947362</v>
      </c>
      <c r="O44" s="120">
        <f>(180/PI())*MOD(ATAN2(SIN('DATA ENTRY SHEET'!O$13)*COS(HLOOKUP($A44,tablelatlon,2,FALSE))-COS('DATA ENTRY SHEET'!O$13)*SIN(HLOOKUP($A44,tablelatlon,2,FALSE))*COS(HLOOKUP($A44,tablelatlon,3,FALSE)-'DATA ENTRY SHEET'!O$14),SIN(HLOOKUP($A44,tablelatlon,3,FALSE)-'DATA ENTRY SHEET'!O$14)*COS('DATA ENTRY SHEET'!O$13))-HLOOKUP($A44,tablelatlon,4,FALSE),2*PI())</f>
        <v>136.66853482035503</v>
      </c>
      <c r="P44" s="146">
        <f>(180/PI())*MOD(ATAN2(SIN('DATA ENTRY SHEET'!P$13)*COS(HLOOKUP($A44,tablelatlon,2,FALSE))-COS('DATA ENTRY SHEET'!P$13)*SIN(HLOOKUP($A44,tablelatlon,2,FALSE))*COS(HLOOKUP($A44,tablelatlon,3,FALSE)-'DATA ENTRY SHEET'!P$14),SIN(HLOOKUP($A44,tablelatlon,3,FALSE)-'DATA ENTRY SHEET'!P$14)*COS('DATA ENTRY SHEET'!P$13))-HLOOKUP($A44,tablelatlon,4,FALSE),2*PI())</f>
        <v>136.19469458589305</v>
      </c>
      <c r="Q44" s="120">
        <f>(180/PI())*MOD(ATAN2(SIN('DATA ENTRY SHEET'!Q$13)*COS(HLOOKUP($A44,tablelatlon,2,FALSE))-COS('DATA ENTRY SHEET'!Q$13)*SIN(HLOOKUP($A44,tablelatlon,2,FALSE))*COS(HLOOKUP($A44,tablelatlon,3,FALSE)-'DATA ENTRY SHEET'!Q$14),SIN(HLOOKUP($A44,tablelatlon,3,FALSE)-'DATA ENTRY SHEET'!Q$14)*COS('DATA ENTRY SHEET'!Q$13))-HLOOKUP($A44,tablelatlon,4,FALSE),2*PI())</f>
        <v>135.7948716931536</v>
      </c>
      <c r="R44" s="146">
        <f>(180/PI())*MOD(ATAN2(SIN('DATA ENTRY SHEET'!R$13)*COS(HLOOKUP($A44,tablelatlon,2,FALSE))-COS('DATA ENTRY SHEET'!R$13)*SIN(HLOOKUP($A44,tablelatlon,2,FALSE))*COS(HLOOKUP($A44,tablelatlon,3,FALSE)-'DATA ENTRY SHEET'!R$14),SIN(HLOOKUP($A44,tablelatlon,3,FALSE)-'DATA ENTRY SHEET'!R$14)*COS('DATA ENTRY SHEET'!R$13))-HLOOKUP($A44,tablelatlon,4,FALSE),2*PI())</f>
        <v>135.4772685100624</v>
      </c>
      <c r="S44" s="120">
        <f>(180/PI())*MOD(ATAN2(SIN('DATA ENTRY SHEET'!S$13)*COS(HLOOKUP($A44,tablelatlon,2,FALSE))-COS('DATA ENTRY SHEET'!S$13)*SIN(HLOOKUP($A44,tablelatlon,2,FALSE))*COS(HLOOKUP($A44,tablelatlon,3,FALSE)-'DATA ENTRY SHEET'!S$14),SIN(HLOOKUP($A44,tablelatlon,3,FALSE)-'DATA ENTRY SHEET'!S$14)*COS('DATA ENTRY SHEET'!S$13))-HLOOKUP($A44,tablelatlon,4,FALSE),2*PI())</f>
        <v>135.2403294718335</v>
      </c>
      <c r="T44" s="146">
        <f>(180/PI())*MOD(ATAN2(SIN('DATA ENTRY SHEET'!T$13)*COS(HLOOKUP($A44,tablelatlon,2,FALSE))-COS('DATA ENTRY SHEET'!T$13)*SIN(HLOOKUP($A44,tablelatlon,2,FALSE))*COS(HLOOKUP($A44,tablelatlon,3,FALSE)-'DATA ENTRY SHEET'!T$14),SIN(HLOOKUP($A44,tablelatlon,3,FALSE)-'DATA ENTRY SHEET'!T$14)*COS('DATA ENTRY SHEET'!T$13))-HLOOKUP($A44,tablelatlon,4,FALSE),2*PI())</f>
        <v>135.08292726595593</v>
      </c>
      <c r="U44" s="118">
        <f>$A44</f>
        <v>20</v>
      </c>
      <c r="V44" s="120">
        <f>(180/PI())*MOD(ATAN2(SIN('DATA ENTRY SHEET'!V$13)*COS(HLOOKUP($A44,tablelatlon,2,FALSE))-COS('DATA ENTRY SHEET'!V$13)*SIN(HLOOKUP($A44,tablelatlon,2,FALSE))*COS(HLOOKUP($A44,tablelatlon,3,FALSE)-'DATA ENTRY SHEET'!V$14),SIN(HLOOKUP($A44,tablelatlon,3,FALSE)-'DATA ENTRY SHEET'!V$14)*COS('DATA ENTRY SHEET'!V$13))-HLOOKUP($A44,tablelatlon,4,FALSE),2*PI())</f>
        <v>315.00436952853784</v>
      </c>
      <c r="W44" s="146">
        <f>(180/PI())*MOD(ATAN2(SIN('DATA ENTRY SHEET'!W$13)*COS(HLOOKUP($A44,tablelatlon,2,FALSE))-COS('DATA ENTRY SHEET'!W$13)*SIN(HLOOKUP($A44,tablelatlon,2,FALSE))*COS(HLOOKUP($A44,tablelatlon,3,FALSE)-'DATA ENTRY SHEET'!W$14),SIN(HLOOKUP($A44,tablelatlon,3,FALSE)-'DATA ENTRY SHEET'!W$14)*COS('DATA ENTRY SHEET'!W$13))-HLOOKUP($A44,tablelatlon,4,FALSE),2*PI())</f>
        <v>315.0831069461895</v>
      </c>
      <c r="X44" s="147">
        <f>(180/PI())*MOD(ATAN2(SIN('DATA ENTRY SHEET'!X$13)*COS(HLOOKUP($A44,tablelatlon,2,FALSE))-COS('DATA ENTRY SHEET'!X$13)*SIN(HLOOKUP($A44,tablelatlon,2,FALSE))*COS(HLOOKUP($A44,tablelatlon,3,FALSE)-'DATA ENTRY SHEET'!X$14),SIN(HLOOKUP($A44,tablelatlon,3,FALSE)-'DATA ENTRY SHEET'!X$14)*COS('DATA ENTRY SHEET'!X$13))-HLOOKUP($A44,tablelatlon,4,FALSE),2*PI())</f>
        <v>315.2411695000427</v>
      </c>
      <c r="Y44" s="123">
        <f>(180/PI())*MOD(ATAN2(SIN('DATA ENTRY SHEET'!Y$13)*COS(HLOOKUP($A44,tablelatlon,2,FALSE))-COS('DATA ENTRY SHEET'!Y$13)*SIN(HLOOKUP($A44,tablelatlon,2,FALSE))*COS(HLOOKUP($A44,tablelatlon,3,FALSE)-'DATA ENTRY SHEET'!Y$14),SIN(HLOOKUP($A44,tablelatlon,3,FALSE)-'DATA ENTRY SHEET'!Y$14)*COS('DATA ENTRY SHEET'!Y$13))-HLOOKUP($A44,tablelatlon,4,FALSE),2*PI())</f>
        <v>315.4795848040932</v>
      </c>
      <c r="Z44" s="148">
        <f>(180/PI())*MOD(ATAN2(SIN('DATA ENTRY SHEET'!Z$13)*COS(HLOOKUP($A44,tablelatlon,2,FALSE))-COS('DATA ENTRY SHEET'!Z$13)*SIN(HLOOKUP($A44,tablelatlon,2,FALSE))*COS(HLOOKUP($A44,tablelatlon,3,FALSE)-'DATA ENTRY SHEET'!Z$14),SIN(HLOOKUP($A44,tablelatlon,3,FALSE)-'DATA ENTRY SHEET'!Z$14)*COS('DATA ENTRY SHEET'!Z$13))-HLOOKUP($A44,tablelatlon,4,FALSE),2*PI())</f>
        <v>315.7998164874583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8.75" customHeight="1">
      <c r="A45" s="108" t="s">
        <v>0</v>
      </c>
      <c r="B45" s="150">
        <f>2*ASIN(SQRT((SIN((HLOOKUP($A44,tablelatlon,2,FALSE)-'DATA ENTRY SHEET'!B$13)/2))^2+COS(HLOOKUP($A44,tablelatlon,2,FALSE))*COS('DATA ENTRY SHEET'!B$13)*(SIN((HLOOKUP($A44,tablelatlon,3,FALSE)-'DATA ENTRY SHEET'!B$14)/2))^2))*(60*180/PI())</f>
        <v>4450.8788380666665</v>
      </c>
      <c r="C45" s="128">
        <f>2*ASIN(SQRT((SIN((HLOOKUP($A44,tablelatlon,2,FALSE)-'DATA ENTRY SHEET'!C$13)/2))^2+COS(HLOOKUP($A44,tablelatlon,2,FALSE))*COS('DATA ENTRY SHEET'!C$13)*(SIN((HLOOKUP($A44,tablelatlon,3,FALSE)-'DATA ENTRY SHEET'!C$14)/2))^2))*(60*180/PI())</f>
        <v>4165.678401563564</v>
      </c>
      <c r="D45" s="151">
        <f>2*ASIN(SQRT((SIN((HLOOKUP($A44,tablelatlon,2,FALSE)-'DATA ENTRY SHEET'!D$13)/2))^2+COS(HLOOKUP($A44,tablelatlon,2,FALSE))*COS('DATA ENTRY SHEET'!D$13)*(SIN((HLOOKUP($A44,tablelatlon,3,FALSE)-'DATA ENTRY SHEET'!D$14)/2))^2))*(60*180/PI())</f>
        <v>3981.0246314917877</v>
      </c>
      <c r="E45" s="128">
        <f>2*ASIN(SQRT((SIN((HLOOKUP($A44,tablelatlon,2,FALSE)-'DATA ENTRY SHEET'!E$13)/2))^2+COS(HLOOKUP($A44,tablelatlon,2,FALSE))*COS('DATA ENTRY SHEET'!E$13)*(SIN((HLOOKUP($A44,tablelatlon,3,FALSE)-'DATA ENTRY SHEET'!E$14)/2))^2))*(60*180/PI())</f>
        <v>3787.3139732033014</v>
      </c>
      <c r="F45" s="151">
        <f>2*ASIN(SQRT((SIN((HLOOKUP($A44,tablelatlon,2,FALSE)-'DATA ENTRY SHEET'!F$13)/2))^2+COS(HLOOKUP($A44,tablelatlon,2,FALSE))*COS('DATA ENTRY SHEET'!F$13)*(SIN((HLOOKUP($A44,tablelatlon,3,FALSE)-'DATA ENTRY SHEET'!F$14)/2))^2))*(60*180/PI())</f>
        <v>3585.3857485742365</v>
      </c>
      <c r="G45" s="128">
        <f>2*ASIN(SQRT((SIN((HLOOKUP($A44,tablelatlon,2,FALSE)-'DATA ENTRY SHEET'!G$13)/2))^2+COS(HLOOKUP($A44,tablelatlon,2,FALSE))*COS('DATA ENTRY SHEET'!G$13)*(SIN((HLOOKUP($A44,tablelatlon,3,FALSE)-'DATA ENTRY SHEET'!G$14)/2))^2))*(60*180/PI())</f>
        <v>3376.0284864913683</v>
      </c>
      <c r="H45" s="151">
        <f>2*ASIN(SQRT((SIN((HLOOKUP($A44,tablelatlon,2,FALSE)-'DATA ENTRY SHEET'!H$13)/2))^2+COS(HLOOKUP($A44,tablelatlon,2,FALSE))*COS('DATA ENTRY SHEET'!H$13)*(SIN((HLOOKUP($A44,tablelatlon,3,FALSE)-'DATA ENTRY SHEET'!H$14)/2))^2))*(60*180/PI())</f>
        <v>3159.9793372862396</v>
      </c>
      <c r="I45" s="128">
        <f>2*ASIN(SQRT((SIN((HLOOKUP($A44,tablelatlon,2,FALSE)-'DATA ENTRY SHEET'!I$13)/2))^2+COS(HLOOKUP($A44,tablelatlon,2,FALSE))*COS('DATA ENTRY SHEET'!I$13)*(SIN((HLOOKUP($A44,tablelatlon,3,FALSE)-'DATA ENTRY SHEET'!I$14)/2))^2))*(60*180/PI())</f>
        <v>2937.925146801512</v>
      </c>
      <c r="J45" s="151">
        <f>2*ASIN(SQRT((SIN((HLOOKUP($A44,tablelatlon,2,FALSE)-'DATA ENTRY SHEET'!J$13)/2))^2+COS(HLOOKUP($A44,tablelatlon,2,FALSE))*COS('DATA ENTRY SHEET'!J$13)*(SIN((HLOOKUP($A44,tablelatlon,3,FALSE)-'DATA ENTRY SHEET'!J$14)/2))^2))*(60*180/PI())</f>
        <v>2710.504719993843</v>
      </c>
      <c r="K45" s="128">
        <f>2*ASIN(SQRT((SIN((HLOOKUP($A44,tablelatlon,2,FALSE)-'DATA ENTRY SHEET'!K$13)/2))^2+COS(HLOOKUP($A44,tablelatlon,2,FALSE))*COS('DATA ENTRY SHEET'!K$13)*(SIN((HLOOKUP($A44,tablelatlon,3,FALSE)-'DATA ENTRY SHEET'!K$14)/2))^2))*(60*180/PI())</f>
        <v>2478.3118921547402</v>
      </c>
      <c r="L45" s="151">
        <f>2*ASIN(SQRT((SIN((HLOOKUP($A44,tablelatlon,2,FALSE)-'DATA ENTRY SHEET'!L$13)/2))^2+COS(HLOOKUP($A44,tablelatlon,2,FALSE))*COS('DATA ENTRY SHEET'!L$13)*(SIN((HLOOKUP($A44,tablelatlon,3,FALSE)-'DATA ENTRY SHEET'!L$14)/2))^2))*(60*180/PI())</f>
        <v>2241.89910986979</v>
      </c>
      <c r="M45" s="128">
        <f>2*ASIN(SQRT((SIN((HLOOKUP($A44,tablelatlon,2,FALSE)-'DATA ENTRY SHEET'!M$13)/2))^2+COS(HLOOKUP($A44,tablelatlon,2,FALSE))*COS('DATA ENTRY SHEET'!M$13)*(SIN((HLOOKUP($A44,tablelatlon,3,FALSE)-'DATA ENTRY SHEET'!M$14)/2))^2))*(60*180/PI())</f>
        <v>2001.7812982146186</v>
      </c>
      <c r="N45" s="151">
        <f>2*ASIN(SQRT((SIN((HLOOKUP($A44,tablelatlon,2,FALSE)-'DATA ENTRY SHEET'!N$13)/2))^2+COS(HLOOKUP($A44,tablelatlon,2,FALSE))*COS('DATA ENTRY SHEET'!N$13)*(SIN((HLOOKUP($A44,tablelatlon,3,FALSE)-'DATA ENTRY SHEET'!N$14)/2))^2))*(60*180/PI())</f>
        <v>1758.4398532241494</v>
      </c>
      <c r="O45" s="128">
        <f>2*ASIN(SQRT((SIN((HLOOKUP($A44,tablelatlon,2,FALSE)-'DATA ENTRY SHEET'!O$13)/2))^2+COS(HLOOKUP($A44,tablelatlon,2,FALSE))*COS('DATA ENTRY SHEET'!O$13)*(SIN((HLOOKUP($A44,tablelatlon,3,FALSE)-'DATA ENTRY SHEET'!O$14)/2))^2))*(60*180/PI())</f>
        <v>1512.601068782527</v>
      </c>
      <c r="P45" s="151">
        <f>2*ASIN(SQRT((SIN((HLOOKUP($A44,tablelatlon,2,FALSE)-'DATA ENTRY SHEET'!P$13)/2))^2+COS(HLOOKUP($A44,tablelatlon,2,FALSE))*COS('DATA ENTRY SHEET'!P$13)*(SIN((HLOOKUP($A44,tablelatlon,3,FALSE)-'DATA ENTRY SHEET'!P$14)/2))^2))*(60*180/PI())</f>
        <v>1263.8679907455028</v>
      </c>
      <c r="Q45" s="128">
        <f>2*ASIN(SQRT((SIN((HLOOKUP($A44,tablelatlon,2,FALSE)-'DATA ENTRY SHEET'!Q$13)/2))^2+COS(HLOOKUP($A44,tablelatlon,2,FALSE))*COS('DATA ENTRY SHEET'!Q$13)*(SIN((HLOOKUP($A44,tablelatlon,3,FALSE)-'DATA ENTRY SHEET'!Q$14)/2))^2))*(60*180/PI())</f>
        <v>1013.4684677104932</v>
      </c>
      <c r="R45" s="151">
        <f>2*ASIN(SQRT((SIN((HLOOKUP($A44,tablelatlon,2,FALSE)-'DATA ENTRY SHEET'!R$13)/2))^2+COS(HLOOKUP($A44,tablelatlon,2,FALSE))*COS('DATA ENTRY SHEET'!R$13)*(SIN((HLOOKUP($A44,tablelatlon,3,FALSE)-'DATA ENTRY SHEET'!R$14)/2))^2))*(60*180/PI())</f>
        <v>761.5146982162969</v>
      </c>
      <c r="S45" s="128">
        <f>2*ASIN(SQRT((SIN((HLOOKUP($A44,tablelatlon,2,FALSE)-'DATA ENTRY SHEET'!S$13)/2))^2+COS(HLOOKUP($A44,tablelatlon,2,FALSE))*COS('DATA ENTRY SHEET'!S$13)*(SIN((HLOOKUP($A44,tablelatlon,3,FALSE)-'DATA ENTRY SHEET'!S$14)/2))^2))*(60*180/PI())</f>
        <v>508.37895636373037</v>
      </c>
      <c r="T45" s="151">
        <f>2*ASIN(SQRT((SIN((HLOOKUP($A44,tablelatlon,2,FALSE)-'DATA ENTRY SHEET'!T$13)/2))^2+COS(HLOOKUP($A44,tablelatlon,2,FALSE))*COS('DATA ENTRY SHEET'!T$13)*(SIN((HLOOKUP($A44,tablelatlon,3,FALSE)-'DATA ENTRY SHEET'!T$14)/2))^2))*(60*180/PI())</f>
        <v>254.42269746766695</v>
      </c>
      <c r="U45" s="126">
        <f>2*ASIN(SQRT((SIN((HLOOKUP($A44,tablelatlon,2,FALSE)-'DATA ENTRY SHEET'!U$13)/2))^2+COS(HLOOKUP($A44,tablelatlon,2,FALSE))*COS('DATA ENTRY SHEET'!U$13)*(SIN((HLOOKUP($A44,tablelatlon,3,FALSE)-'DATA ENTRY SHEET'!U$14)/2))^2))*(60*180/PI())</f>
        <v>0</v>
      </c>
      <c r="V45" s="128">
        <f>2*ASIN(SQRT((SIN((HLOOKUP($A44,tablelatlon,2,FALSE)-'DATA ENTRY SHEET'!V$13)/2))^2+COS(HLOOKUP($A44,tablelatlon,2,FALSE))*COS('DATA ENTRY SHEET'!V$13)*(SIN((HLOOKUP($A44,tablelatlon,3,FALSE)-'DATA ENTRY SHEET'!V$14)/2))^2))*(60*180/PI())</f>
        <v>254.53905022611983</v>
      </c>
      <c r="W45" s="151">
        <f>2*ASIN(SQRT((SIN((HLOOKUP($A44,tablelatlon,2,FALSE)-'DATA ENTRY SHEET'!W$13)/2))^2+COS(HLOOKUP($A44,tablelatlon,2,FALSE))*COS('DATA ENTRY SHEET'!W$13)*(SIN((HLOOKUP($A44,tablelatlon,3,FALSE)-'DATA ENTRY SHEET'!W$14)/2))^2))*(60*180/PI())</f>
        <v>508.8450044908386</v>
      </c>
      <c r="X45" s="152">
        <f>2*ASIN(SQRT((SIN((HLOOKUP($A44,tablelatlon,2,FALSE)-'DATA ENTRY SHEET'!X$13)/2))^2+COS(HLOOKUP($A44,tablelatlon,2,FALSE))*COS('DATA ENTRY SHEET'!X$13)*(SIN((HLOOKUP($A44,tablelatlon,3,FALSE)-'DATA ENTRY SHEET'!X$14)/2))^2))*(60*180/PI())</f>
        <v>762.5656930427823</v>
      </c>
      <c r="Y45" s="131">
        <f>2*ASIN(SQRT((SIN((HLOOKUP($A44,tablelatlon,2,FALSE)-'DATA ENTRY SHEET'!Y$13)/2))^2+COS(HLOOKUP($A44,tablelatlon,2,FALSE))*COS('DATA ENTRY SHEET'!Y$13)*(SIN((HLOOKUP($A44,tablelatlon,3,FALSE)-'DATA ENTRY SHEET'!Y$14)/2))^2))*(60*180/PI())</f>
        <v>1015.3428326189143</v>
      </c>
      <c r="Z45" s="153">
        <f>2*ASIN(SQRT((SIN((HLOOKUP($A44,tablelatlon,2,FALSE)-'DATA ENTRY SHEET'!Z$13)/2))^2+COS(HLOOKUP($A44,tablelatlon,2,FALSE))*COS('DATA ENTRY SHEET'!Z$13)*(SIN((HLOOKUP($A44,tablelatlon,3,FALSE)-'DATA ENTRY SHEET'!Z$14)/2))^2))*(60*180/PI())</f>
        <v>1266.8085685806034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8.75" customHeight="1">
      <c r="A46" s="156">
        <f>+V4</f>
        <v>21</v>
      </c>
      <c r="B46" s="133">
        <f>(180/PI())*MOD(ATAN2(SIN('DATA ENTRY SHEET'!B$13)*COS(HLOOKUP($A46,tablelatlon,2,FALSE))-COS('DATA ENTRY SHEET'!B$13)*SIN(HLOOKUP($A46,tablelatlon,2,FALSE))*COS(HLOOKUP($A46,tablelatlon,3,FALSE)-'DATA ENTRY SHEET'!B$14),SIN(HLOOKUP($A46,tablelatlon,3,FALSE)-'DATA ENTRY SHEET'!B$14)*COS('DATA ENTRY SHEET'!B$13))-HLOOKUP($A46,tablelatlon,4,FALSE),2*PI())</f>
        <v>153.19262220400367</v>
      </c>
      <c r="C46" s="134">
        <f>(180/PI())*MOD(ATAN2(SIN('DATA ENTRY SHEET'!C$13)*COS(HLOOKUP($A46,tablelatlon,2,FALSE))-COS('DATA ENTRY SHEET'!C$13)*SIN(HLOOKUP($A46,tablelatlon,2,FALSE))*COS(HLOOKUP($A46,tablelatlon,3,FALSE)-'DATA ENTRY SHEET'!C$14),SIN(HLOOKUP($A46,tablelatlon,3,FALSE)-'DATA ENTRY SHEET'!C$14)*COS('DATA ENTRY SHEET'!C$13))-HLOOKUP($A46,tablelatlon,4,FALSE),2*PI())</f>
        <v>149.89145792550732</v>
      </c>
      <c r="D46" s="137">
        <f>(180/PI())*MOD(ATAN2(SIN('DATA ENTRY SHEET'!D$13)*COS(HLOOKUP($A46,tablelatlon,2,FALSE))-COS('DATA ENTRY SHEET'!D$13)*SIN(HLOOKUP($A46,tablelatlon,2,FALSE))*COS(HLOOKUP($A46,tablelatlon,3,FALSE)-'DATA ENTRY SHEET'!D$14),SIN(HLOOKUP($A46,tablelatlon,3,FALSE)-'DATA ENTRY SHEET'!D$14)*COS('DATA ENTRY SHEET'!D$13))-HLOOKUP($A46,tablelatlon,4,FALSE),2*PI())</f>
        <v>148.0987180464907</v>
      </c>
      <c r="E46" s="136">
        <f>(180/PI())*MOD(ATAN2(SIN('DATA ENTRY SHEET'!E$13)*COS(HLOOKUP($A46,tablelatlon,2,FALSE))-COS('DATA ENTRY SHEET'!E$13)*SIN(HLOOKUP($A46,tablelatlon,2,FALSE))*COS(HLOOKUP($A46,tablelatlon,3,FALSE)-'DATA ENTRY SHEET'!E$14),SIN(HLOOKUP($A46,tablelatlon,3,FALSE)-'DATA ENTRY SHEET'!E$14)*COS('DATA ENTRY SHEET'!E$13))-HLOOKUP($A46,tablelatlon,4,FALSE),2*PI())</f>
        <v>146.44356833235184</v>
      </c>
      <c r="F46" s="137">
        <f>(180/PI())*MOD(ATAN2(SIN('DATA ENTRY SHEET'!F$13)*COS(HLOOKUP($A46,tablelatlon,2,FALSE))-COS('DATA ENTRY SHEET'!F$13)*SIN(HLOOKUP($A46,tablelatlon,2,FALSE))*COS(HLOOKUP($A46,tablelatlon,3,FALSE)-'DATA ENTRY SHEET'!F$14),SIN(HLOOKUP($A46,tablelatlon,3,FALSE)-'DATA ENTRY SHEET'!F$14)*COS('DATA ENTRY SHEET'!F$13))-HLOOKUP($A46,tablelatlon,4,FALSE),2*PI())</f>
        <v>144.92200450726983</v>
      </c>
      <c r="G46" s="134">
        <f>(180/PI())*MOD(ATAN2(SIN('DATA ENTRY SHEET'!G$13)*COS(HLOOKUP($A46,tablelatlon,2,FALSE))-COS('DATA ENTRY SHEET'!G$13)*SIN(HLOOKUP($A46,tablelatlon,2,FALSE))*COS(HLOOKUP($A46,tablelatlon,3,FALSE)-'DATA ENTRY SHEET'!G$14),SIN(HLOOKUP($A46,tablelatlon,3,FALSE)-'DATA ENTRY SHEET'!G$14)*COS('DATA ENTRY SHEET'!G$13))-HLOOKUP($A46,tablelatlon,4,FALSE),2*PI())</f>
        <v>143.52935748044777</v>
      </c>
      <c r="H46" s="137">
        <f>(180/PI())*MOD(ATAN2(SIN('DATA ENTRY SHEET'!H$13)*COS(HLOOKUP($A46,tablelatlon,2,FALSE))-COS('DATA ENTRY SHEET'!H$13)*SIN(HLOOKUP($A46,tablelatlon,2,FALSE))*COS(HLOOKUP($A46,tablelatlon,3,FALSE)-'DATA ENTRY SHEET'!H$14),SIN(HLOOKUP($A46,tablelatlon,3,FALSE)-'DATA ENTRY SHEET'!H$14)*COS('DATA ENTRY SHEET'!H$13))-HLOOKUP($A46,tablelatlon,4,FALSE),2*PI())</f>
        <v>142.2605788934241</v>
      </c>
      <c r="I46" s="136">
        <f>(180/PI())*MOD(ATAN2(SIN('DATA ENTRY SHEET'!I$13)*COS(HLOOKUP($A46,tablelatlon,2,FALSE))-COS('DATA ENTRY SHEET'!I$13)*SIN(HLOOKUP($A46,tablelatlon,2,FALSE))*COS(HLOOKUP($A46,tablelatlon,3,FALSE)-'DATA ENTRY SHEET'!I$14),SIN(HLOOKUP($A46,tablelatlon,3,FALSE)-'DATA ENTRY SHEET'!I$14)*COS('DATA ENTRY SHEET'!I$13))-HLOOKUP($A46,tablelatlon,4,FALSE),2*PI())</f>
        <v>141.11047017904403</v>
      </c>
      <c r="J46" s="137">
        <f>(180/PI())*MOD(ATAN2(SIN('DATA ENTRY SHEET'!J$13)*COS(HLOOKUP($A46,tablelatlon,2,FALSE))-COS('DATA ENTRY SHEET'!J$13)*SIN(HLOOKUP($A46,tablelatlon,2,FALSE))*COS(HLOOKUP($A46,tablelatlon,3,FALSE)-'DATA ENTRY SHEET'!J$14),SIN(HLOOKUP($A46,tablelatlon,3,FALSE)-'DATA ENTRY SHEET'!J$14)*COS('DATA ENTRY SHEET'!J$13))-HLOOKUP($A46,tablelatlon,4,FALSE),2*PI())</f>
        <v>140.0738609604229</v>
      </c>
      <c r="K46" s="134">
        <f>(180/PI())*MOD(ATAN2(SIN('DATA ENTRY SHEET'!K$13)*COS(HLOOKUP($A46,tablelatlon,2,FALSE))-COS('DATA ENTRY SHEET'!K$13)*SIN(HLOOKUP($A46,tablelatlon,2,FALSE))*COS(HLOOKUP($A46,tablelatlon,3,FALSE)-'DATA ENTRY SHEET'!K$14),SIN(HLOOKUP($A46,tablelatlon,3,FALSE)-'DATA ENTRY SHEET'!K$14)*COS('DATA ENTRY SHEET'!K$13))-HLOOKUP($A46,tablelatlon,4,FALSE),2*PI())</f>
        <v>139.14574406045884</v>
      </c>
      <c r="L46" s="137">
        <f>(180/PI())*MOD(ATAN2(SIN('DATA ENTRY SHEET'!L$13)*COS(HLOOKUP($A46,tablelatlon,2,FALSE))-COS('DATA ENTRY SHEET'!L$13)*SIN(HLOOKUP($A46,tablelatlon,2,FALSE))*COS(HLOOKUP($A46,tablelatlon,3,FALSE)-'DATA ENTRY SHEET'!L$14),SIN(HLOOKUP($A46,tablelatlon,3,FALSE)-'DATA ENTRY SHEET'!L$14)*COS('DATA ENTRY SHEET'!L$13))-HLOOKUP($A46,tablelatlon,4,FALSE),2*PI())</f>
        <v>138.3213746789592</v>
      </c>
      <c r="M46" s="136">
        <f>(180/PI())*MOD(ATAN2(SIN('DATA ENTRY SHEET'!M$13)*COS(HLOOKUP($A46,tablelatlon,2,FALSE))-COS('DATA ENTRY SHEET'!M$13)*SIN(HLOOKUP($A46,tablelatlon,2,FALSE))*COS(HLOOKUP($A46,tablelatlon,3,FALSE)-'DATA ENTRY SHEET'!M$14),SIN(HLOOKUP($A46,tablelatlon,3,FALSE)-'DATA ENTRY SHEET'!M$14)*COS('DATA ENTRY SHEET'!M$13))-HLOOKUP($A46,tablelatlon,4,FALSE),2*PI())</f>
        <v>137.5963408762587</v>
      </c>
      <c r="N46" s="137">
        <f>(180/PI())*MOD(ATAN2(SIN('DATA ENTRY SHEET'!N$13)*COS(HLOOKUP($A46,tablelatlon,2,FALSE))-COS('DATA ENTRY SHEET'!N$13)*SIN(HLOOKUP($A46,tablelatlon,2,FALSE))*COS(HLOOKUP($A46,tablelatlon,3,FALSE)-'DATA ENTRY SHEET'!N$14),SIN(HLOOKUP($A46,tablelatlon,3,FALSE)-'DATA ENTRY SHEET'!N$14)*COS('DATA ENTRY SHEET'!N$13))-HLOOKUP($A46,tablelatlon,4,FALSE),2*PI())</f>
        <v>136.9666117122814</v>
      </c>
      <c r="O46" s="134">
        <f>(180/PI())*MOD(ATAN2(SIN('DATA ENTRY SHEET'!O$13)*COS(HLOOKUP($A46,tablelatlon,2,FALSE))-COS('DATA ENTRY SHEET'!O$13)*SIN(HLOOKUP($A46,tablelatlon,2,FALSE))*COS(HLOOKUP($A46,tablelatlon,3,FALSE)-'DATA ENTRY SHEET'!O$14),SIN(HLOOKUP($A46,tablelatlon,3,FALSE)-'DATA ENTRY SHEET'!O$14)*COS('DATA ENTRY SHEET'!O$13))-HLOOKUP($A46,tablelatlon,4,FALSE),2*PI())</f>
        <v>136.41978650858883</v>
      </c>
      <c r="P46" s="137">
        <f>(180/PI())*MOD(ATAN2(SIN('DATA ENTRY SHEET'!P$13)*COS(HLOOKUP($A46,tablelatlon,2,FALSE))-COS('DATA ENTRY SHEET'!P$13)*SIN(HLOOKUP($A46,tablelatlon,2,FALSE))*COS(HLOOKUP($A46,tablelatlon,3,FALSE)-'DATA ENTRY SHEET'!P$14),SIN(HLOOKUP($A46,tablelatlon,3,FALSE)-'DATA ENTRY SHEET'!P$14)*COS('DATA ENTRY SHEET'!P$13))-HLOOKUP($A46,tablelatlon,4,FALSE),2*PI())</f>
        <v>135.97902331792108</v>
      </c>
      <c r="Q46" s="136">
        <f>(180/PI())*MOD(ATAN2(SIN('DATA ENTRY SHEET'!Q$13)*COS(HLOOKUP($A46,tablelatlon,2,FALSE))-COS('DATA ENTRY SHEET'!Q$13)*SIN(HLOOKUP($A46,tablelatlon,2,FALSE))*COS(HLOOKUP($A46,tablelatlon,3,FALSE)-'DATA ENTRY SHEET'!Q$14),SIN(HLOOKUP($A46,tablelatlon,3,FALSE)-'DATA ENTRY SHEET'!Q$14)*COS('DATA ENTRY SHEET'!Q$13))-HLOOKUP($A46,tablelatlon,4,FALSE),2*PI())</f>
        <v>135.61522935230818</v>
      </c>
      <c r="R46" s="137">
        <f>(180/PI())*MOD(ATAN2(SIN('DATA ENTRY SHEET'!R$13)*COS(HLOOKUP($A46,tablelatlon,2,FALSE))-COS('DATA ENTRY SHEET'!R$13)*SIN(HLOOKUP($A46,tablelatlon,2,FALSE))*COS(HLOOKUP($A46,tablelatlon,3,FALSE)-'DATA ENTRY SHEET'!R$14),SIN(HLOOKUP($A46,tablelatlon,3,FALSE)-'DATA ENTRY SHEET'!R$14)*COS('DATA ENTRY SHEET'!R$13))-HLOOKUP($A46,tablelatlon,4,FALSE),2*PI())</f>
        <v>135.33488427562708</v>
      </c>
      <c r="S46" s="134">
        <f>(180/PI())*MOD(ATAN2(SIN('DATA ENTRY SHEET'!S$13)*COS(HLOOKUP($A46,tablelatlon,2,FALSE))-COS('DATA ENTRY SHEET'!S$13)*SIN(HLOOKUP($A46,tablelatlon,2,FALSE))*COS(HLOOKUP($A46,tablelatlon,3,FALSE)-'DATA ENTRY SHEET'!S$14),SIN(HLOOKUP($A46,tablelatlon,3,FALSE)-'DATA ENTRY SHEET'!S$14)*COS('DATA ENTRY SHEET'!S$13))-HLOOKUP($A46,tablelatlon,4,FALSE),2*PI())</f>
        <v>135.13613046323755</v>
      </c>
      <c r="T46" s="137">
        <f>(180/PI())*MOD(ATAN2(SIN('DATA ENTRY SHEET'!T$13)*COS(HLOOKUP($A46,tablelatlon,2,FALSE))-COS('DATA ENTRY SHEET'!T$13)*SIN(HLOOKUP($A46,tablelatlon,2,FALSE))*COS(HLOOKUP($A46,tablelatlon,3,FALSE)-'DATA ENTRY SHEET'!T$14),SIN(HLOOKUP($A46,tablelatlon,3,FALSE)-'DATA ENTRY SHEET'!T$14)*COS('DATA ENTRY SHEET'!T$13))-HLOOKUP($A46,tablelatlon,4,FALSE),2*PI())</f>
        <v>135.01755271046073</v>
      </c>
      <c r="U46" s="136">
        <f>(180/PI())*MOD(ATAN2(SIN('DATA ENTRY SHEET'!U$13)*COS(HLOOKUP($A46,tablelatlon,2,FALSE))-COS('DATA ENTRY SHEET'!U$13)*SIN(HLOOKUP($A46,tablelatlon,2,FALSE))*COS(HLOOKUP($A46,tablelatlon,3,FALSE)-'DATA ENTRY SHEET'!U$14),SIN(HLOOKUP($A46,tablelatlon,3,FALSE)-'DATA ENTRY SHEET'!U$14)*COS('DATA ENTRY SHEET'!U$13))-HLOOKUP($A46,tablelatlon,4,FALSE),2*PI())</f>
        <v>134.97817496356234</v>
      </c>
      <c r="V46" s="158">
        <f>$A46</f>
        <v>21</v>
      </c>
      <c r="W46" s="137">
        <f>(180/PI())*MOD(ATAN2(SIN('DATA ENTRY SHEET'!W$13)*COS(HLOOKUP($A46,tablelatlon,2,FALSE))-COS('DATA ENTRY SHEET'!W$13)*SIN(HLOOKUP($A46,tablelatlon,2,FALSE))*COS(HLOOKUP($A46,tablelatlon,3,FALSE)-'DATA ENTRY SHEET'!W$14),SIN(HLOOKUP($A46,tablelatlon,3,FALSE)-'DATA ENTRY SHEET'!W$14)*COS('DATA ENTRY SHEET'!W$13))-HLOOKUP($A46,tablelatlon,4,FALSE),2*PI())</f>
        <v>315.13529042387415</v>
      </c>
      <c r="X46" s="138">
        <f>(180/PI())*MOD(ATAN2(SIN('DATA ENTRY SHEET'!X$13)*COS(HLOOKUP($A46,tablelatlon,2,FALSE))-COS('DATA ENTRY SHEET'!X$13)*SIN(HLOOKUP($A46,tablelatlon,2,FALSE))*COS(HLOOKUP($A46,tablelatlon,3,FALSE)-'DATA ENTRY SHEET'!X$14),SIN(HLOOKUP($A46,tablelatlon,3,FALSE)-'DATA ENTRY SHEET'!X$14)*COS('DATA ENTRY SHEET'!X$13))-HLOOKUP($A46,tablelatlon,4,FALSE),2*PI())</f>
        <v>315.3319976356421</v>
      </c>
      <c r="Y46" s="139">
        <f>(180/PI())*MOD(ATAN2(SIN('DATA ENTRY SHEET'!Y$13)*COS(HLOOKUP($A46,tablelatlon,2,FALSE))-COS('DATA ENTRY SHEET'!Y$13)*SIN(HLOOKUP($A46,tablelatlon,2,FALSE))*COS(HLOOKUP($A46,tablelatlon,3,FALSE)-'DATA ENTRY SHEET'!Y$14),SIN(HLOOKUP($A46,tablelatlon,3,FALSE)-'DATA ENTRY SHEET'!Y$14)*COS('DATA ENTRY SHEET'!Y$13))-HLOOKUP($A46,tablelatlon,4,FALSE),2*PI())</f>
        <v>315.608328056611</v>
      </c>
      <c r="Z46" s="140">
        <f>(180/PI())*MOD(ATAN2(SIN('DATA ENTRY SHEET'!Z$13)*COS(HLOOKUP($A46,tablelatlon,2,FALSE))-COS('DATA ENTRY SHEET'!Z$13)*SIN(HLOOKUP($A46,tablelatlon,2,FALSE))*COS(HLOOKUP($A46,tablelatlon,3,FALSE)-'DATA ENTRY SHEET'!Z$14),SIN(HLOOKUP($A46,tablelatlon,3,FALSE)-'DATA ENTRY SHEET'!Z$14)*COS('DATA ENTRY SHEET'!Z$13))-HLOOKUP($A46,tablelatlon,4,FALSE),2*PI())</f>
        <v>315.9654570565032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8.75" customHeight="1">
      <c r="A47" s="141" t="s">
        <v>0</v>
      </c>
      <c r="B47" s="142">
        <f>2*ASIN(SQRT((SIN((HLOOKUP($A46,tablelatlon,2,FALSE)-'DATA ENTRY SHEET'!B$13)/2))^2+COS(HLOOKUP($A46,tablelatlon,2,FALSE))*COS('DATA ENTRY SHEET'!B$13)*(SIN((HLOOKUP($A46,tablelatlon,3,FALSE)-'DATA ENTRY SHEET'!B$14)/2))^2))*(60*180/PI())</f>
        <v>4692.44642026502</v>
      </c>
      <c r="C47" s="110">
        <f>2*ASIN(SQRT((SIN((HLOOKUP($A46,tablelatlon,2,FALSE)-'DATA ENTRY SHEET'!C$13)/2))^2+COS(HLOOKUP($A46,tablelatlon,2,FALSE))*COS('DATA ENTRY SHEET'!C$13)*(SIN((HLOOKUP($A46,tablelatlon,3,FALSE)-'DATA ENTRY SHEET'!C$14)/2))^2))*(60*180/PI())</f>
        <v>4411.439528333953</v>
      </c>
      <c r="D47" s="111">
        <f>2*ASIN(SQRT((SIN((HLOOKUP($A46,tablelatlon,2,FALSE)-'DATA ENTRY SHEET'!D$13)/2))^2+COS(HLOOKUP($A46,tablelatlon,2,FALSE))*COS('DATA ENTRY SHEET'!D$13)*(SIN((HLOOKUP($A46,tablelatlon,3,FALSE)-'DATA ENTRY SHEET'!D$14)/2))^2))*(60*180/PI())</f>
        <v>4228.729865984918</v>
      </c>
      <c r="E47" s="112">
        <f>2*ASIN(SQRT((SIN((HLOOKUP($A46,tablelatlon,2,FALSE)-'DATA ENTRY SHEET'!E$13)/2))^2+COS(HLOOKUP($A46,tablelatlon,2,FALSE))*COS('DATA ENTRY SHEET'!E$13)*(SIN((HLOOKUP($A46,tablelatlon,3,FALSE)-'DATA ENTRY SHEET'!E$14)/2))^2))*(60*180/PI())</f>
        <v>4036.603271711708</v>
      </c>
      <c r="F47" s="111">
        <f>2*ASIN(SQRT((SIN((HLOOKUP($A46,tablelatlon,2,FALSE)-'DATA ENTRY SHEET'!F$13)/2))^2+COS(HLOOKUP($A46,tablelatlon,2,FALSE))*COS('DATA ENTRY SHEET'!F$13)*(SIN((HLOOKUP($A46,tablelatlon,3,FALSE)-'DATA ENTRY SHEET'!F$14)/2))^2))*(60*180/PI())</f>
        <v>3835.9510851241052</v>
      </c>
      <c r="G47" s="110">
        <f>2*ASIN(SQRT((SIN((HLOOKUP($A46,tablelatlon,2,FALSE)-'DATA ENTRY SHEET'!G$13)/2))^2+COS(HLOOKUP($A46,tablelatlon,2,FALSE))*COS('DATA ENTRY SHEET'!G$13)*(SIN((HLOOKUP($A46,tablelatlon,3,FALSE)-'DATA ENTRY SHEET'!G$14)/2))^2))*(60*180/PI())</f>
        <v>3627.609212528188</v>
      </c>
      <c r="H47" s="111">
        <f>2*ASIN(SQRT((SIN((HLOOKUP($A46,tablelatlon,2,FALSE)-'DATA ENTRY SHEET'!H$13)/2))^2+COS(HLOOKUP($A46,tablelatlon,2,FALSE))*COS('DATA ENTRY SHEET'!H$13)*(SIN((HLOOKUP($A46,tablelatlon,3,FALSE)-'DATA ENTRY SHEET'!H$14)/2))^2))*(60*180/PI())</f>
        <v>3412.357247276725</v>
      </c>
      <c r="I47" s="112">
        <f>2*ASIN(SQRT((SIN((HLOOKUP($A46,tablelatlon,2,FALSE)-'DATA ENTRY SHEET'!I$13)/2))^2+COS(HLOOKUP($A46,tablelatlon,2,FALSE))*COS('DATA ENTRY SHEET'!I$13)*(SIN((HLOOKUP($A46,tablelatlon,3,FALSE)-'DATA ENTRY SHEET'!I$14)/2))^2))*(60*180/PI())</f>
        <v>3190.9195418979084</v>
      </c>
      <c r="J47" s="111">
        <f>2*ASIN(SQRT((SIN((HLOOKUP($A46,tablelatlon,2,FALSE)-'DATA ENTRY SHEET'!J$13)/2))^2+COS(HLOOKUP($A46,tablelatlon,2,FALSE))*COS('DATA ENTRY SHEET'!J$13)*(SIN((HLOOKUP($A46,tablelatlon,3,FALSE)-'DATA ENTRY SHEET'!J$14)/2))^2))*(60*180/PI())</f>
        <v>2963.9676660074924</v>
      </c>
      <c r="K47" s="110">
        <f>2*ASIN(SQRT((SIN((HLOOKUP($A46,tablelatlon,2,FALSE)-'DATA ENTRY SHEET'!K$13)/2))^2+COS(HLOOKUP($A46,tablelatlon,2,FALSE))*COS('DATA ENTRY SHEET'!K$13)*(SIN((HLOOKUP($A46,tablelatlon,3,FALSE)-'DATA ENTRY SHEET'!K$14)/2))^2))*(60*180/PI())</f>
        <v>2732.1237918176525</v>
      </c>
      <c r="L47" s="111">
        <f>2*ASIN(SQRT((SIN((HLOOKUP($A46,tablelatlon,2,FALSE)-'DATA ENTRY SHEET'!L$13)/2))^2+COS(HLOOKUP($A46,tablelatlon,2,FALSE))*COS('DATA ENTRY SHEET'!L$13)*(SIN((HLOOKUP($A46,tablelatlon,3,FALSE)-'DATA ENTRY SHEET'!L$14)/2))^2))*(60*180/PI())</f>
        <v>2495.9646519125295</v>
      </c>
      <c r="M47" s="112">
        <f>2*ASIN(SQRT((SIN((HLOOKUP($A46,tablelatlon,2,FALSE)-'DATA ENTRY SHEET'!M$13)/2))^2+COS(HLOOKUP($A46,tablelatlon,2,FALSE))*COS('DATA ENTRY SHEET'!M$13)*(SIN((HLOOKUP($A46,tablelatlon,3,FALSE)-'DATA ENTRY SHEET'!M$14)/2))^2))*(60*180/PI())</f>
        <v>2256.025804603944</v>
      </c>
      <c r="N47" s="111">
        <f>2*ASIN(SQRT((SIN((HLOOKUP($A46,tablelatlon,2,FALSE)-'DATA ENTRY SHEET'!N$13)/2))^2+COS(HLOOKUP($A46,tablelatlon,2,FALSE))*COS('DATA ENTRY SHEET'!N$13)*(SIN((HLOOKUP($A46,tablelatlon,3,FALSE)-'DATA ENTRY SHEET'!N$14)/2))^2))*(60*180/PI())</f>
        <v>2012.8060178230428</v>
      </c>
      <c r="O47" s="110">
        <f>2*ASIN(SQRT((SIN((HLOOKUP($A46,tablelatlon,2,FALSE)-'DATA ENTRY SHEET'!O$13)/2))^2+COS(HLOOKUP($A46,tablelatlon,2,FALSE))*COS('DATA ENTRY SHEET'!O$13)*(SIN((HLOOKUP($A46,tablelatlon,3,FALSE)-'DATA ENTRY SHEET'!O$14)/2))^2))*(60*180/PI())</f>
        <v>1767.0472007008264</v>
      </c>
      <c r="P47" s="111">
        <f>2*ASIN(SQRT((SIN((HLOOKUP($A46,tablelatlon,2,FALSE)-'DATA ENTRY SHEET'!P$13)/2))^2+COS(HLOOKUP($A46,tablelatlon,2,FALSE))*COS('DATA ENTRY SHEET'!P$13)*(SIN((HLOOKUP($A46,tablelatlon,3,FALSE)-'DATA ENTRY SHEET'!P$14)/2))^2))*(60*180/PI())</f>
        <v>1518.3608982198086</v>
      </c>
      <c r="Q47" s="112">
        <f>2*ASIN(SQRT((SIN((HLOOKUP($A46,tablelatlon,2,FALSE)-'DATA ENTRY SHEET'!Q$13)/2))^2+COS(HLOOKUP($A46,tablelatlon,2,FALSE))*COS('DATA ENTRY SHEET'!Q$13)*(SIN((HLOOKUP($A46,tablelatlon,3,FALSE)-'DATA ENTRY SHEET'!Q$14)/2))^2))*(60*180/PI())</f>
        <v>1267.9880124587494</v>
      </c>
      <c r="R47" s="111">
        <f>2*ASIN(SQRT((SIN((HLOOKUP($A46,tablelatlon,2,FALSE)-'DATA ENTRY SHEET'!R$13)/2))^2+COS(HLOOKUP($A46,tablelatlon,2,FALSE))*COS('DATA ENTRY SHEET'!R$13)*(SIN((HLOOKUP($A46,tablelatlon,3,FALSE)-'DATA ENTRY SHEET'!R$14)/2))^2))*(60*180/PI())</f>
        <v>1016.047214679137</v>
      </c>
      <c r="S47" s="110">
        <f>2*ASIN(SQRT((SIN((HLOOKUP($A46,tablelatlon,2,FALSE)-'DATA ENTRY SHEET'!S$13)/2))^2+COS(HLOOKUP($A46,tablelatlon,2,FALSE))*COS('DATA ENTRY SHEET'!S$13)*(SIN((HLOOKUP($A46,tablelatlon,3,FALSE)-'DATA ENTRY SHEET'!S$14)/2))^2))*(60*180/PI())</f>
        <v>762.9165629629697</v>
      </c>
      <c r="T47" s="111">
        <f>2*ASIN(SQRT((SIN((HLOOKUP($A46,tablelatlon,2,FALSE)-'DATA ENTRY SHEET'!T$13)/2))^2+COS(HLOOKUP($A46,tablelatlon,2,FALSE))*COS('DATA ENTRY SHEET'!T$13)*(SIN((HLOOKUP($A46,tablelatlon,3,FALSE)-'DATA ENTRY SHEET'!T$14)/2))^2))*(60*180/PI())</f>
        <v>508.96162787578334</v>
      </c>
      <c r="U47" s="112">
        <f>2*ASIN(SQRT((SIN((HLOOKUP($A46,tablelatlon,2,FALSE)-'DATA ENTRY SHEET'!U$13)/2))^2+COS(HLOOKUP($A46,tablelatlon,2,FALSE))*COS('DATA ENTRY SHEET'!U$13)*(SIN((HLOOKUP($A46,tablelatlon,3,FALSE)-'DATA ENTRY SHEET'!U$14)/2))^2))*(60*180/PI())</f>
        <v>254.53905022611983</v>
      </c>
      <c r="V47" s="159">
        <f>2*ASIN(SQRT((SIN((HLOOKUP($A46,tablelatlon,2,FALSE)-'DATA ENTRY SHEET'!V$13)/2))^2+COS(HLOOKUP($A46,tablelatlon,2,FALSE))*COS('DATA ENTRY SHEET'!V$13)*(SIN((HLOOKUP($A46,tablelatlon,3,FALSE)-'DATA ENTRY SHEET'!V$14)/2))^2))*(60*180/PI())</f>
        <v>0</v>
      </c>
      <c r="W47" s="111">
        <f>2*ASIN(SQRT((SIN((HLOOKUP($A46,tablelatlon,2,FALSE)-'DATA ENTRY SHEET'!W$13)/2))^2+COS(HLOOKUP($A46,tablelatlon,2,FALSE))*COS('DATA ENTRY SHEET'!W$13)*(SIN((HLOOKUP($A46,tablelatlon,3,FALSE)-'DATA ENTRY SHEET'!W$14)/2))^2))*(60*180/PI())</f>
        <v>254.3064334266289</v>
      </c>
      <c r="X47" s="113">
        <f>2*ASIN(SQRT((SIN((HLOOKUP($A46,tablelatlon,2,FALSE)-'DATA ENTRY SHEET'!X$13)/2))^2+COS(HLOOKUP($A46,tablelatlon,2,FALSE))*COS('DATA ENTRY SHEET'!X$13)*(SIN((HLOOKUP($A46,tablelatlon,3,FALSE)-'DATA ENTRY SHEET'!X$14)/2))^2))*(60*180/PI())</f>
        <v>508.02988807148785</v>
      </c>
      <c r="Y47" s="114">
        <f>2*ASIN(SQRT((SIN((HLOOKUP($A46,tablelatlon,2,FALSE)-'DATA ENTRY SHEET'!Y$13)/2))^2+COS(HLOOKUP($A46,tablelatlon,2,FALSE))*COS('DATA ENTRY SHEET'!Y$13)*(SIN((HLOOKUP($A46,tablelatlon,3,FALSE)-'DATA ENTRY SHEET'!Y$14)/2))^2))*(60*180/PI())</f>
        <v>760.8153812638603</v>
      </c>
      <c r="Z47" s="115">
        <f>2*ASIN(SQRT((SIN((HLOOKUP($A46,tablelatlon,2,FALSE)-'DATA ENTRY SHEET'!Z$13)/2))^2+COS(HLOOKUP($A46,tablelatlon,2,FALSE))*COS('DATA ENTRY SHEET'!Z$13)*(SIN((HLOOKUP($A46,tablelatlon,3,FALSE)-'DATA ENTRY SHEET'!Z$14)/2))^2))*(60*180/PI())</f>
        <v>1012.2999360683676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8.75" customHeight="1">
      <c r="A48" s="157">
        <f>+W4</f>
        <v>22</v>
      </c>
      <c r="B48" s="117">
        <f>(180/PI())*MOD(ATAN2(SIN('DATA ENTRY SHEET'!B$13)*COS(HLOOKUP($A48,tablelatlon,2,FALSE))-COS('DATA ENTRY SHEET'!B$13)*SIN(HLOOKUP($A48,tablelatlon,2,FALSE))*COS(HLOOKUP($A48,tablelatlon,3,FALSE)-'DATA ENTRY SHEET'!B$14),SIN(HLOOKUP($A48,tablelatlon,3,FALSE)-'DATA ENTRY SHEET'!B$14)*COS('DATA ENTRY SHEET'!B$13))-HLOOKUP($A48,tablelatlon,4,FALSE),2*PI())</f>
        <v>152.7842626362974</v>
      </c>
      <c r="C48" s="121">
        <f>(180/PI())*MOD(ATAN2(SIN('DATA ENTRY SHEET'!C$13)*COS(HLOOKUP($A48,tablelatlon,2,FALSE))-COS('DATA ENTRY SHEET'!C$13)*SIN(HLOOKUP($A48,tablelatlon,2,FALSE))*COS(HLOOKUP($A48,tablelatlon,3,FALSE)-'DATA ENTRY SHEET'!C$14),SIN(HLOOKUP($A48,tablelatlon,3,FALSE)-'DATA ENTRY SHEET'!C$14)*COS('DATA ENTRY SHEET'!C$13))-HLOOKUP($A48,tablelatlon,4,FALSE),2*PI())</f>
        <v>149.4329238312803</v>
      </c>
      <c r="D48" s="119">
        <f>(180/PI())*MOD(ATAN2(SIN('DATA ENTRY SHEET'!D$13)*COS(HLOOKUP($A48,tablelatlon,2,FALSE))-COS('DATA ENTRY SHEET'!D$13)*SIN(HLOOKUP($A48,tablelatlon,2,FALSE))*COS(HLOOKUP($A48,tablelatlon,3,FALSE)-'DATA ENTRY SHEET'!D$14),SIN(HLOOKUP($A48,tablelatlon,3,FALSE)-'DATA ENTRY SHEET'!D$14)*COS('DATA ENTRY SHEET'!D$13))-HLOOKUP($A48,tablelatlon,4,FALSE),2*PI())</f>
        <v>147.61972425459487</v>
      </c>
      <c r="E48" s="120">
        <f>(180/PI())*MOD(ATAN2(SIN('DATA ENTRY SHEET'!E$13)*COS(HLOOKUP($A48,tablelatlon,2,FALSE))-COS('DATA ENTRY SHEET'!E$13)*SIN(HLOOKUP($A48,tablelatlon,2,FALSE))*COS(HLOOKUP($A48,tablelatlon,3,FALSE)-'DATA ENTRY SHEET'!E$14),SIN(HLOOKUP($A48,tablelatlon,3,FALSE)-'DATA ENTRY SHEET'!E$14)*COS('DATA ENTRY SHEET'!E$13))-HLOOKUP($A48,tablelatlon,4,FALSE),2*PI())</f>
        <v>145.95127914609924</v>
      </c>
      <c r="F48" s="119">
        <f>(180/PI())*MOD(ATAN2(SIN('DATA ENTRY SHEET'!F$13)*COS(HLOOKUP($A48,tablelatlon,2,FALSE))-COS('DATA ENTRY SHEET'!F$13)*SIN(HLOOKUP($A48,tablelatlon,2,FALSE))*COS(HLOOKUP($A48,tablelatlon,3,FALSE)-'DATA ENTRY SHEET'!F$14),SIN(HLOOKUP($A48,tablelatlon,3,FALSE)-'DATA ENTRY SHEET'!F$14)*COS('DATA ENTRY SHEET'!F$13))-HLOOKUP($A48,tablelatlon,4,FALSE),2*PI())</f>
        <v>144.42328871561173</v>
      </c>
      <c r="G48" s="121">
        <f>(180/PI())*MOD(ATAN2(SIN('DATA ENTRY SHEET'!G$13)*COS(HLOOKUP($A48,tablelatlon,2,FALSE))-COS('DATA ENTRY SHEET'!G$13)*SIN(HLOOKUP($A48,tablelatlon,2,FALSE))*COS(HLOOKUP($A48,tablelatlon,3,FALSE)-'DATA ENTRY SHEET'!G$14),SIN(HLOOKUP($A48,tablelatlon,3,FALSE)-'DATA ENTRY SHEET'!G$14)*COS('DATA ENTRY SHEET'!G$13))-HLOOKUP($A48,tablelatlon,4,FALSE),2*PI())</f>
        <v>143.030657229682</v>
      </c>
      <c r="H48" s="119">
        <f>(180/PI())*MOD(ATAN2(SIN('DATA ENTRY SHEET'!H$13)*COS(HLOOKUP($A48,tablelatlon,2,FALSE))-COS('DATA ENTRY SHEET'!H$13)*SIN(HLOOKUP($A48,tablelatlon,2,FALSE))*COS(HLOOKUP($A48,tablelatlon,3,FALSE)-'DATA ENTRY SHEET'!H$14),SIN(HLOOKUP($A48,tablelatlon,3,FALSE)-'DATA ENTRY SHEET'!H$14)*COS('DATA ENTRY SHEET'!H$13))-HLOOKUP($A48,tablelatlon,4,FALSE),2*PI())</f>
        <v>141.76783001861241</v>
      </c>
      <c r="I48" s="120">
        <f>(180/PI())*MOD(ATAN2(SIN('DATA ENTRY SHEET'!I$13)*COS(HLOOKUP($A48,tablelatlon,2,FALSE))-COS('DATA ENTRY SHEET'!I$13)*SIN(HLOOKUP($A48,tablelatlon,2,FALSE))*COS(HLOOKUP($A48,tablelatlon,3,FALSE)-'DATA ENTRY SHEET'!I$14),SIN(HLOOKUP($A48,tablelatlon,3,FALSE)-'DATA ENTRY SHEET'!I$14)*COS('DATA ENTRY SHEET'!I$13))-HLOOKUP($A48,tablelatlon,4,FALSE),2*PI())</f>
        <v>140.6290621191756</v>
      </c>
      <c r="J48" s="119">
        <f>(180/PI())*MOD(ATAN2(SIN('DATA ENTRY SHEET'!J$13)*COS(HLOOKUP($A48,tablelatlon,2,FALSE))-COS('DATA ENTRY SHEET'!J$13)*SIN(HLOOKUP($A48,tablelatlon,2,FALSE))*COS(HLOOKUP($A48,tablelatlon,3,FALSE)-'DATA ENTRY SHEET'!J$14),SIN(HLOOKUP($A48,tablelatlon,3,FALSE)-'DATA ENTRY SHEET'!J$14)*COS('DATA ENTRY SHEET'!J$13))-HLOOKUP($A48,tablelatlon,4,FALSE),2*PI())</f>
        <v>139.6086256653391</v>
      </c>
      <c r="K48" s="121">
        <f>(180/PI())*MOD(ATAN2(SIN('DATA ENTRY SHEET'!K$13)*COS(HLOOKUP($A48,tablelatlon,2,FALSE))-COS('DATA ENTRY SHEET'!K$13)*SIN(HLOOKUP($A48,tablelatlon,2,FALSE))*COS(HLOOKUP($A48,tablelatlon,3,FALSE)-'DATA ENTRY SHEET'!K$14),SIN(HLOOKUP($A48,tablelatlon,3,FALSE)-'DATA ENTRY SHEET'!K$14)*COS('DATA ENTRY SHEET'!K$13))-HLOOKUP($A48,tablelatlon,4,FALSE),2*PI())</f>
        <v>138.70096502066923</v>
      </c>
      <c r="L48" s="119">
        <f>(180/PI())*MOD(ATAN2(SIN('DATA ENTRY SHEET'!L$13)*COS(HLOOKUP($A48,tablelatlon,2,FALSE))-COS('DATA ENTRY SHEET'!L$13)*SIN(HLOOKUP($A48,tablelatlon,2,FALSE))*COS(HLOOKUP($A48,tablelatlon,3,FALSE)-'DATA ENTRY SHEET'!L$14),SIN(HLOOKUP($A48,tablelatlon,3,FALSE)-'DATA ENTRY SHEET'!L$14)*COS('DATA ENTRY SHEET'!L$13))-HLOOKUP($A48,tablelatlon,4,FALSE),2*PI())</f>
        <v>137.90080900100276</v>
      </c>
      <c r="M48" s="120">
        <f>(180/PI())*MOD(ATAN2(SIN('DATA ENTRY SHEET'!M$13)*COS(HLOOKUP($A48,tablelatlon,2,FALSE))-COS('DATA ENTRY SHEET'!M$13)*SIN(HLOOKUP($A48,tablelatlon,2,FALSE))*COS(HLOOKUP($A48,tablelatlon,3,FALSE)-'DATA ENTRY SHEET'!M$14),SIN(HLOOKUP($A48,tablelatlon,3,FALSE)-'DATA ENTRY SHEET'!M$14)*COS('DATA ENTRY SHEET'!M$13))-HLOOKUP($A48,tablelatlon,4,FALSE),2*PI())</f>
        <v>137.20324897495237</v>
      </c>
      <c r="N48" s="119">
        <f>(180/PI())*MOD(ATAN2(SIN('DATA ENTRY SHEET'!N$13)*COS(HLOOKUP($A48,tablelatlon,2,FALSE))-COS('DATA ENTRY SHEET'!N$13)*SIN(HLOOKUP($A48,tablelatlon,2,FALSE))*COS(HLOOKUP($A48,tablelatlon,3,FALSE)-'DATA ENTRY SHEET'!N$14),SIN(HLOOKUP($A48,tablelatlon,3,FALSE)-'DATA ENTRY SHEET'!N$14)*COS('DATA ENTRY SHEET'!N$13))-HLOOKUP($A48,tablelatlon,4,FALSE),2*PI())</f>
        <v>136.60379059880128</v>
      </c>
      <c r="O48" s="121">
        <f>(180/PI())*MOD(ATAN2(SIN('DATA ENTRY SHEET'!O$13)*COS(HLOOKUP($A48,tablelatlon,2,FALSE))-COS('DATA ENTRY SHEET'!O$13)*SIN(HLOOKUP($A48,tablelatlon,2,FALSE))*COS(HLOOKUP($A48,tablelatlon,3,FALSE)-'DATA ENTRY SHEET'!O$14),SIN(HLOOKUP($A48,tablelatlon,3,FALSE)-'DATA ENTRY SHEET'!O$14)*COS('DATA ENTRY SHEET'!O$13))-HLOOKUP($A48,tablelatlon,4,FALSE),2*PI())</f>
        <v>136.09062616128523</v>
      </c>
      <c r="P48" s="119">
        <f>(180/PI())*MOD(ATAN2(SIN('DATA ENTRY SHEET'!P$13)*COS(HLOOKUP($A48,tablelatlon,2,FALSE))-COS('DATA ENTRY SHEET'!P$13)*SIN(HLOOKUP($A48,tablelatlon,2,FALSE))*COS(HLOOKUP($A48,tablelatlon,3,FALSE)-'DATA ENTRY SHEET'!P$14),SIN(HLOOKUP($A48,tablelatlon,3,FALSE)-'DATA ENTRY SHEET'!P$14)*COS('DATA ENTRY SHEET'!P$13))-HLOOKUP($A48,tablelatlon,4,FALSE),2*PI())</f>
        <v>135.6834499335365</v>
      </c>
      <c r="Q48" s="120">
        <f>(180/PI())*MOD(ATAN2(SIN('DATA ENTRY SHEET'!Q$13)*COS(HLOOKUP($A48,tablelatlon,2,FALSE))-COS('DATA ENTRY SHEET'!Q$13)*SIN(HLOOKUP($A48,tablelatlon,2,FALSE))*COS(HLOOKUP($A48,tablelatlon,3,FALSE)-'DATA ENTRY SHEET'!Q$14),SIN(HLOOKUP($A48,tablelatlon,3,FALSE)-'DATA ENTRY SHEET'!Q$14)*COS('DATA ENTRY SHEET'!Q$13))-HLOOKUP($A48,tablelatlon,4,FALSE),2*PI())</f>
        <v>135.3558696681474</v>
      </c>
      <c r="R48" s="119">
        <f>(180/PI())*MOD(ATAN2(SIN('DATA ENTRY SHEET'!R$13)*COS(HLOOKUP($A48,tablelatlon,2,FALSE))-COS('DATA ENTRY SHEET'!R$13)*SIN(HLOOKUP($A48,tablelatlon,2,FALSE))*COS(HLOOKUP($A48,tablelatlon,3,FALSE)-'DATA ENTRY SHEET'!R$14),SIN(HLOOKUP($A48,tablelatlon,3,FALSE)-'DATA ENTRY SHEET'!R$14)*COS('DATA ENTRY SHEET'!R$13))-HLOOKUP($A48,tablelatlon,4,FALSE),2*PI())</f>
        <v>135.11300276039296</v>
      </c>
      <c r="S48" s="121">
        <f>(180/PI())*MOD(ATAN2(SIN('DATA ENTRY SHEET'!S$13)*COS(HLOOKUP($A48,tablelatlon,2,FALSE))-COS('DATA ENTRY SHEET'!S$13)*SIN(HLOOKUP($A48,tablelatlon,2,FALSE))*COS(HLOOKUP($A48,tablelatlon,3,FALSE)-'DATA ENTRY SHEET'!S$14),SIN(HLOOKUP($A48,tablelatlon,3,FALSE)-'DATA ENTRY SHEET'!S$14)*COS('DATA ENTRY SHEET'!S$13))-HLOOKUP($A48,tablelatlon,4,FALSE),2*PI())</f>
        <v>134.95267439539964</v>
      </c>
      <c r="T48" s="119">
        <f>(180/PI())*MOD(ATAN2(SIN('DATA ENTRY SHEET'!T$13)*COS(HLOOKUP($A48,tablelatlon,2,FALSE))-COS('DATA ENTRY SHEET'!T$13)*SIN(HLOOKUP($A48,tablelatlon,2,FALSE))*COS(HLOOKUP($A48,tablelatlon,3,FALSE)-'DATA ENTRY SHEET'!T$14),SIN(HLOOKUP($A48,tablelatlon,3,FALSE)-'DATA ENTRY SHEET'!T$14)*COS('DATA ENTRY SHEET'!T$13))-HLOOKUP($A48,tablelatlon,4,FALSE),2*PI())</f>
        <v>134.87317067140495</v>
      </c>
      <c r="U48" s="120">
        <f>(180/PI())*MOD(ATAN2(SIN('DATA ENTRY SHEET'!U$13)*COS(HLOOKUP($A48,tablelatlon,2,FALSE))-COS('DATA ENTRY SHEET'!U$13)*SIN(HLOOKUP($A48,tablelatlon,2,FALSE))*COS(HLOOKUP($A48,tablelatlon,3,FALSE)-'DATA ENTRY SHEET'!U$14),SIN(HLOOKUP($A48,tablelatlon,3,FALSE)-'DATA ENTRY SHEET'!U$14)*COS('DATA ENTRY SHEET'!U$13))-HLOOKUP($A48,tablelatlon,4,FALSE),2*PI())</f>
        <v>134.87323100465753</v>
      </c>
      <c r="V48" s="121">
        <f>(180/PI())*MOD(ATAN2(SIN('DATA ENTRY SHEET'!V$13)*COS(HLOOKUP($A48,tablelatlon,2,FALSE))-COS('DATA ENTRY SHEET'!V$13)*SIN(HLOOKUP($A48,tablelatlon,2,FALSE))*COS(HLOOKUP($A48,tablelatlon,3,FALSE)-'DATA ENTRY SHEET'!V$14),SIN(HLOOKUP($A48,tablelatlon,3,FALSE)-'DATA ENTRY SHEET'!V$14)*COS('DATA ENTRY SHEET'!V$13))-HLOOKUP($A48,tablelatlon,4,FALSE),2*PI())</f>
        <v>134.9520403127052</v>
      </c>
      <c r="W48" s="160">
        <f>$A48</f>
        <v>22</v>
      </c>
      <c r="X48" s="122">
        <f>(180/PI())*MOD(ATAN2(SIN('DATA ENTRY SHEET'!X$13)*COS(HLOOKUP($A48,tablelatlon,2,FALSE))-COS('DATA ENTRY SHEET'!X$13)*SIN(HLOOKUP($A48,tablelatlon,2,FALSE))*COS(HLOOKUP($A48,tablelatlon,3,FALSE)-'DATA ENTRY SHEET'!X$14),SIN(HLOOKUP($A48,tablelatlon,3,FALSE)-'DATA ENTRY SHEET'!X$14)*COS('DATA ENTRY SHEET'!X$13))-HLOOKUP($A48,tablelatlon,4,FALSE),2*PI())</f>
        <v>315.3448288617608</v>
      </c>
      <c r="Y48" s="123">
        <f>(180/PI())*MOD(ATAN2(SIN('DATA ENTRY SHEET'!Y$13)*COS(HLOOKUP($A48,tablelatlon,2,FALSE))-COS('DATA ENTRY SHEET'!Y$13)*SIN(HLOOKUP($A48,tablelatlon,2,FALSE))*COS(HLOOKUP($A48,tablelatlon,3,FALSE)-'DATA ENTRY SHEET'!Y$14),SIN(HLOOKUP($A48,tablelatlon,3,FALSE)-'DATA ENTRY SHEET'!Y$14)*COS('DATA ENTRY SHEET'!Y$13))-HLOOKUP($A48,tablelatlon,4,FALSE),2*PI())</f>
        <v>315.65934142206794</v>
      </c>
      <c r="Z48" s="124">
        <f>(180/PI())*MOD(ATAN2(SIN('DATA ENTRY SHEET'!Z$13)*COS(HLOOKUP($A48,tablelatlon,2,FALSE))-COS('DATA ENTRY SHEET'!Z$13)*SIN(HLOOKUP($A48,tablelatlon,2,FALSE))*COS(HLOOKUP($A48,tablelatlon,3,FALSE)-'DATA ENTRY SHEET'!Z$14),SIN(HLOOKUP($A48,tablelatlon,3,FALSE)-'DATA ENTRY SHEET'!Z$14)*COS('DATA ENTRY SHEET'!Z$13))-HLOOKUP($A48,tablelatlon,4,FALSE),2*PI())</f>
        <v>316.0536576710591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8.75" customHeight="1">
      <c r="A49" s="108" t="s">
        <v>0</v>
      </c>
      <c r="B49" s="125">
        <f>2*ASIN(SQRT((SIN((HLOOKUP($A48,tablelatlon,2,FALSE)-'DATA ENTRY SHEET'!B$13)/2))^2+COS(HLOOKUP($A48,tablelatlon,2,FALSE))*COS('DATA ENTRY SHEET'!B$13)*(SIN((HLOOKUP($A48,tablelatlon,3,FALSE)-'DATA ENTRY SHEET'!B$14)/2))^2))*(60*180/PI())</f>
        <v>4934.392777903723</v>
      </c>
      <c r="C49" s="129">
        <f>2*ASIN(SQRT((SIN((HLOOKUP($A48,tablelatlon,2,FALSE)-'DATA ENTRY SHEET'!C$13)/2))^2+COS(HLOOKUP($A48,tablelatlon,2,FALSE))*COS('DATA ENTRY SHEET'!C$13)*(SIN((HLOOKUP($A48,tablelatlon,3,FALSE)-'DATA ENTRY SHEET'!C$14)/2))^2))*(60*180/PI())</f>
        <v>4657.521312390246</v>
      </c>
      <c r="D49" s="127">
        <f>2*ASIN(SQRT((SIN((HLOOKUP($A48,tablelatlon,2,FALSE)-'DATA ENTRY SHEET'!D$13)/2))^2+COS(HLOOKUP($A48,tablelatlon,2,FALSE))*COS('DATA ENTRY SHEET'!D$13)*(SIN((HLOOKUP($A48,tablelatlon,3,FALSE)-'DATA ENTRY SHEET'!D$14)/2))^2))*(60*180/PI())</f>
        <v>4476.707702112571</v>
      </c>
      <c r="E49" s="128">
        <f>2*ASIN(SQRT((SIN((HLOOKUP($A48,tablelatlon,2,FALSE)-'DATA ENTRY SHEET'!E$13)/2))^2+COS(HLOOKUP($A48,tablelatlon,2,FALSE))*COS('DATA ENTRY SHEET'!E$13)*(SIN((HLOOKUP($A48,tablelatlon,3,FALSE)-'DATA ENTRY SHEET'!E$14)/2))^2))*(60*180/PI())</f>
        <v>4286.111425693919</v>
      </c>
      <c r="F49" s="127">
        <f>2*ASIN(SQRT((SIN((HLOOKUP($A48,tablelatlon,2,FALSE)-'DATA ENTRY SHEET'!F$13)/2))^2+COS(HLOOKUP($A48,tablelatlon,2,FALSE))*COS('DATA ENTRY SHEET'!F$13)*(SIN((HLOOKUP($A48,tablelatlon,3,FALSE)-'DATA ENTRY SHEET'!F$14)/2))^2))*(60*180/PI())</f>
        <v>4086.6788840616587</v>
      </c>
      <c r="G49" s="129">
        <f>2*ASIN(SQRT((SIN((HLOOKUP($A48,tablelatlon,2,FALSE)-'DATA ENTRY SHEET'!G$13)/2))^2+COS(HLOOKUP($A48,tablelatlon,2,FALSE))*COS('DATA ENTRY SHEET'!G$13)*(SIN((HLOOKUP($A48,tablelatlon,3,FALSE)-'DATA ENTRY SHEET'!G$14)/2))^2))*(60*180/PI())</f>
        <v>3879.2959261619158</v>
      </c>
      <c r="H49" s="127">
        <f>2*ASIN(SQRT((SIN((HLOOKUP($A48,tablelatlon,2,FALSE)-'DATA ENTRY SHEET'!H$13)/2))^2+COS(HLOOKUP($A48,tablelatlon,2,FALSE))*COS('DATA ENTRY SHEET'!H$13)*(SIN((HLOOKUP($A48,tablelatlon,3,FALSE)-'DATA ENTRY SHEET'!H$14)/2))^2))*(60*180/PI())</f>
        <v>3664.7866364085535</v>
      </c>
      <c r="I49" s="128">
        <f>2*ASIN(SQRT((SIN((HLOOKUP($A48,tablelatlon,2,FALSE)-'DATA ENTRY SHEET'!I$13)/2))^2+COS(HLOOKUP($A48,tablelatlon,2,FALSE))*COS('DATA ENTRY SHEET'!I$13)*(SIN((HLOOKUP($A48,tablelatlon,3,FALSE)-'DATA ENTRY SHEET'!I$14)/2))^2))*(60*180/PI())</f>
        <v>3443.9144173252794</v>
      </c>
      <c r="J49" s="127">
        <f>2*ASIN(SQRT((SIN((HLOOKUP($A48,tablelatlon,2,FALSE)-'DATA ENTRY SHEET'!J$13)/2))^2+COS(HLOOKUP($A48,tablelatlon,2,FALSE))*COS('DATA ENTRY SHEET'!J$13)*(SIN((HLOOKUP($A48,tablelatlon,3,FALSE)-'DATA ENTRY SHEET'!J$14)/2))^2))*(60*180/PI())</f>
        <v>3217.3846850325485</v>
      </c>
      <c r="K49" s="129">
        <f>2*ASIN(SQRT((SIN((HLOOKUP($A48,tablelatlon,2,FALSE)-'DATA ENTRY SHEET'!K$13)/2))^2+COS(HLOOKUP($A48,tablelatlon,2,FALSE))*COS('DATA ENTRY SHEET'!K$13)*(SIN((HLOOKUP($A48,tablelatlon,3,FALSE)-'DATA ENTRY SHEET'!K$14)/2))^2))*(60*180/PI())</f>
        <v>2985.8486277974303</v>
      </c>
      <c r="L49" s="127">
        <f>2*ASIN(SQRT((SIN((HLOOKUP($A48,tablelatlon,2,FALSE)-'DATA ENTRY SHEET'!L$13)/2))^2+COS(HLOOKUP($A48,tablelatlon,2,FALSE))*COS('DATA ENTRY SHEET'!L$13)*(SIN((HLOOKUP($A48,tablelatlon,3,FALSE)-'DATA ENTRY SHEET'!L$14)/2))^2))*(60*180/PI())</f>
        <v>2749.9076042892452</v>
      </c>
      <c r="M49" s="128">
        <f>2*ASIN(SQRT((SIN((HLOOKUP($A48,tablelatlon,2,FALSE)-'DATA ENTRY SHEET'!M$13)/2))^2+COS(HLOOKUP($A48,tablelatlon,2,FALSE))*COS('DATA ENTRY SHEET'!M$13)*(SIN((HLOOKUP($A48,tablelatlon,3,FALSE)-'DATA ENTRY SHEET'!M$14)/2))^2))*(60*180/PI())</f>
        <v>2510.1178689757558</v>
      </c>
      <c r="N49" s="127">
        <f>2*ASIN(SQRT((SIN((HLOOKUP($A48,tablelatlon,2,FALSE)-'DATA ENTRY SHEET'!N$13)/2))^2+COS(HLOOKUP($A48,tablelatlon,2,FALSE))*COS('DATA ENTRY SHEET'!N$13)*(SIN((HLOOKUP($A48,tablelatlon,3,FALSE)-'DATA ENTRY SHEET'!N$14)/2))^2))*(60*180/PI())</f>
        <v>2266.99540375175</v>
      </c>
      <c r="O49" s="129">
        <f>2*ASIN(SQRT((SIN((HLOOKUP($A48,tablelatlon,2,FALSE)-'DATA ENTRY SHEET'!O$13)/2))^2+COS(HLOOKUP($A48,tablelatlon,2,FALSE))*COS('DATA ENTRY SHEET'!O$13)*(SIN((HLOOKUP($A48,tablelatlon,3,FALSE)-'DATA ENTRY SHEET'!O$14)/2))^2))*(60*180/PI())</f>
        <v>2021.2970403439936</v>
      </c>
      <c r="P49" s="127">
        <f>2*ASIN(SQRT((SIN((HLOOKUP($A48,tablelatlon,2,FALSE)-'DATA ENTRY SHEET'!P$13)/2))^2+COS(HLOOKUP($A48,tablelatlon,2,FALSE))*COS('DATA ENTRY SHEET'!P$13)*(SIN((HLOOKUP($A48,tablelatlon,3,FALSE)-'DATA ENTRY SHEET'!P$14)/2))^2))*(60*180/PI())</f>
        <v>1772.6434510615218</v>
      </c>
      <c r="Q49" s="128">
        <f>2*ASIN(SQRT((SIN((HLOOKUP($A48,tablelatlon,2,FALSE)-'DATA ENTRY SHEET'!Q$13)/2))^2+COS(HLOOKUP($A48,tablelatlon,2,FALSE))*COS('DATA ENTRY SHEET'!Q$13)*(SIN((HLOOKUP($A48,tablelatlon,3,FALSE)-'DATA ENTRY SHEET'!Q$14)/2))^2))*(60*180/PI())</f>
        <v>1522.2869457737593</v>
      </c>
      <c r="R49" s="127">
        <f>2*ASIN(SQRT((SIN((HLOOKUP($A48,tablelatlon,2,FALSE)-'DATA ENTRY SHEET'!R$13)/2))^2+COS(HLOOKUP($A48,tablelatlon,2,FALSE))*COS('DATA ENTRY SHEET'!R$13)*(SIN((HLOOKUP($A48,tablelatlon,3,FALSE)-'DATA ENTRY SHEET'!R$14)/2))^2))*(60*180/PI())</f>
        <v>1270.3524048590787</v>
      </c>
      <c r="S49" s="129">
        <f>2*ASIN(SQRT((SIN((HLOOKUP($A48,tablelatlon,2,FALSE)-'DATA ENTRY SHEET'!S$13)/2))^2+COS(HLOOKUP($A48,tablelatlon,2,FALSE))*COS('DATA ENTRY SHEET'!S$13)*(SIN((HLOOKUP($A48,tablelatlon,3,FALSE)-'DATA ENTRY SHEET'!S$14)/2))^2))*(60*180/PI())</f>
        <v>1017.222996368986</v>
      </c>
      <c r="T49" s="127">
        <f>2*ASIN(SQRT((SIN((HLOOKUP($A48,tablelatlon,2,FALSE)-'DATA ENTRY SHEET'!T$13)/2))^2+COS(HLOOKUP($A48,tablelatlon,2,FALSE))*COS('DATA ENTRY SHEET'!T$13)*(SIN((HLOOKUP($A48,tablelatlon,3,FALSE)-'DATA ENTRY SHEET'!T$14)/2))^2))*(60*180/PI())</f>
        <v>763.2677019576685</v>
      </c>
      <c r="U49" s="128">
        <f>2*ASIN(SQRT((SIN((HLOOKUP($A48,tablelatlon,2,FALSE)-'DATA ENTRY SHEET'!U$13)/2))^2+COS(HLOOKUP($A48,tablelatlon,2,FALSE))*COS('DATA ENTRY SHEET'!U$13)*(SIN((HLOOKUP($A48,tablelatlon,3,FALSE)-'DATA ENTRY SHEET'!U$14)/2))^2))*(60*180/PI())</f>
        <v>508.8450044908386</v>
      </c>
      <c r="V49" s="129">
        <f>2*ASIN(SQRT((SIN((HLOOKUP($A48,tablelatlon,2,FALSE)-'DATA ENTRY SHEET'!V$13)/2))^2+COS(HLOOKUP($A48,tablelatlon,2,FALSE))*COS('DATA ENTRY SHEET'!V$13)*(SIN((HLOOKUP($A48,tablelatlon,3,FALSE)-'DATA ENTRY SHEET'!V$14)/2))^2))*(60*180/PI())</f>
        <v>254.3064334266289</v>
      </c>
      <c r="W49" s="161">
        <f>2*ASIN(SQRT((SIN((HLOOKUP($A48,tablelatlon,2,FALSE)-'DATA ENTRY SHEET'!W$13)/2))^2+COS(HLOOKUP($A48,tablelatlon,2,FALSE))*COS('DATA ENTRY SHEET'!W$13)*(SIN((HLOOKUP($A48,tablelatlon,3,FALSE)-'DATA ENTRY SHEET'!W$14)/2))^2))*(60*180/PI())</f>
        <v>0</v>
      </c>
      <c r="X49" s="130">
        <f>2*ASIN(SQRT((SIN((HLOOKUP($A48,tablelatlon,2,FALSE)-'DATA ENTRY SHEET'!X$13)/2))^2+COS(HLOOKUP($A48,tablelatlon,2,FALSE))*COS('DATA ENTRY SHEET'!X$13)*(SIN((HLOOKUP($A48,tablelatlon,3,FALSE)-'DATA ENTRY SHEET'!X$14)/2))^2))*(60*180/PI())</f>
        <v>253.72644459949106</v>
      </c>
      <c r="Y49" s="131">
        <f>2*ASIN(SQRT((SIN((HLOOKUP($A48,tablelatlon,2,FALSE)-'DATA ENTRY SHEET'!Y$13)/2))^2+COS(HLOOKUP($A48,tablelatlon,2,FALSE))*COS('DATA ENTRY SHEET'!Y$13)*(SIN((HLOOKUP($A48,tablelatlon,3,FALSE)-'DATA ENTRY SHEET'!Y$14)/2))^2))*(60*180/PI())</f>
        <v>506.52189524712617</v>
      </c>
      <c r="Z49" s="132">
        <f>2*ASIN(SQRT((SIN((HLOOKUP($A48,tablelatlon,2,FALSE)-'DATA ENTRY SHEET'!Z$13)/2))^2+COS(HLOOKUP($A48,tablelatlon,2,FALSE))*COS('DATA ENTRY SHEET'!Z$13)*(SIN((HLOOKUP($A48,tablelatlon,3,FALSE)-'DATA ENTRY SHEET'!Z$14)/2))^2))*(60*180/PI())</f>
        <v>758.0288920071978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8.75" customHeight="1">
      <c r="A50" s="156">
        <f>+X4</f>
        <v>23</v>
      </c>
      <c r="B50" s="133">
        <f>(180/PI())*MOD(ATAN2(SIN('DATA ENTRY SHEET'!B$13)*COS(HLOOKUP($A50,tablelatlon,2,FALSE))-COS('DATA ENTRY SHEET'!B$13)*SIN(HLOOKUP($A50,tablelatlon,2,FALSE))*COS(HLOOKUP($A50,tablelatlon,3,FALSE)-'DATA ENTRY SHEET'!B$14),SIN(HLOOKUP($A50,tablelatlon,3,FALSE)-'DATA ENTRY SHEET'!B$14)*COS('DATA ENTRY SHEET'!B$13))-HLOOKUP($A50,tablelatlon,4,FALSE),2*PI())</f>
        <v>152.31741202198026</v>
      </c>
      <c r="C50" s="134">
        <f>(180/PI())*MOD(ATAN2(SIN('DATA ENTRY SHEET'!C$13)*COS(HLOOKUP($A50,tablelatlon,2,FALSE))-COS('DATA ENTRY SHEET'!C$13)*SIN(HLOOKUP($A50,tablelatlon,2,FALSE))*COS(HLOOKUP($A50,tablelatlon,3,FALSE)-'DATA ENTRY SHEET'!C$14),SIN(HLOOKUP($A50,tablelatlon,3,FALSE)-'DATA ENTRY SHEET'!C$14)*COS('DATA ENTRY SHEET'!C$13))-HLOOKUP($A50,tablelatlon,4,FALSE),2*PI())</f>
        <v>148.9067625995838</v>
      </c>
      <c r="D50" s="137">
        <f>(180/PI())*MOD(ATAN2(SIN('DATA ENTRY SHEET'!D$13)*COS(HLOOKUP($A50,tablelatlon,2,FALSE))-COS('DATA ENTRY SHEET'!D$13)*SIN(HLOOKUP($A50,tablelatlon,2,FALSE))*COS(HLOOKUP($A50,tablelatlon,3,FALSE)-'DATA ENTRY SHEET'!D$14),SIN(HLOOKUP($A50,tablelatlon,3,FALSE)-'DATA ENTRY SHEET'!D$14)*COS('DATA ENTRY SHEET'!D$13))-HLOOKUP($A50,tablelatlon,4,FALSE),2*PI())</f>
        <v>147.0687505729201</v>
      </c>
      <c r="E50" s="136">
        <f>(180/PI())*MOD(ATAN2(SIN('DATA ENTRY SHEET'!E$13)*COS(HLOOKUP($A50,tablelatlon,2,FALSE))-COS('DATA ENTRY SHEET'!E$13)*SIN(HLOOKUP($A50,tablelatlon,2,FALSE))*COS(HLOOKUP($A50,tablelatlon,3,FALSE)-'DATA ENTRY SHEET'!E$14),SIN(HLOOKUP($A50,tablelatlon,3,FALSE)-'DATA ENTRY SHEET'!E$14)*COS('DATA ENTRY SHEET'!E$13))-HLOOKUP($A50,tablelatlon,4,FALSE),2*PI())</f>
        <v>145.38347171123516</v>
      </c>
      <c r="F50" s="137">
        <f>(180/PI())*MOD(ATAN2(SIN('DATA ENTRY SHEET'!F$13)*COS(HLOOKUP($A50,tablelatlon,2,FALSE))-COS('DATA ENTRY SHEET'!F$13)*SIN(HLOOKUP($A50,tablelatlon,2,FALSE))*COS(HLOOKUP($A50,tablelatlon,3,FALSE)-'DATA ENTRY SHEET'!F$14),SIN(HLOOKUP($A50,tablelatlon,3,FALSE)-'DATA ENTRY SHEET'!F$14)*COS('DATA ENTRY SHEET'!F$13))-HLOOKUP($A50,tablelatlon,4,FALSE),2*PI())</f>
        <v>143.84626698598674</v>
      </c>
      <c r="G50" s="134">
        <f>(180/PI())*MOD(ATAN2(SIN('DATA ENTRY SHEET'!G$13)*COS(HLOOKUP($A50,tablelatlon,2,FALSE))-COS('DATA ENTRY SHEET'!G$13)*SIN(HLOOKUP($A50,tablelatlon,2,FALSE))*COS(HLOOKUP($A50,tablelatlon,3,FALSE)-'DATA ENTRY SHEET'!G$14),SIN(HLOOKUP($A50,tablelatlon,3,FALSE)-'DATA ENTRY SHEET'!G$14)*COS('DATA ENTRY SHEET'!G$13))-HLOOKUP($A50,tablelatlon,4,FALSE),2*PI())</f>
        <v>142.45153317644065</v>
      </c>
      <c r="H50" s="137">
        <f>(180/PI())*MOD(ATAN2(SIN('DATA ENTRY SHEET'!H$13)*COS(HLOOKUP($A50,tablelatlon,2,FALSE))-COS('DATA ENTRY SHEET'!H$13)*SIN(HLOOKUP($A50,tablelatlon,2,FALSE))*COS(HLOOKUP($A50,tablelatlon,3,FALSE)-'DATA ENTRY SHEET'!H$14),SIN(HLOOKUP($A50,tablelatlon,3,FALSE)-'DATA ENTRY SHEET'!H$14)*COS('DATA ENTRY SHEET'!H$13))-HLOOKUP($A50,tablelatlon,4,FALSE),2*PI())</f>
        <v>141.19312124274848</v>
      </c>
      <c r="I50" s="136">
        <f>(180/PI())*MOD(ATAN2(SIN('DATA ENTRY SHEET'!I$13)*COS(HLOOKUP($A50,tablelatlon,2,FALSE))-COS('DATA ENTRY SHEET'!I$13)*SIN(HLOOKUP($A50,tablelatlon,2,FALSE))*COS(HLOOKUP($A50,tablelatlon,3,FALSE)-'DATA ENTRY SHEET'!I$14),SIN(HLOOKUP($A50,tablelatlon,3,FALSE)-'DATA ENTRY SHEET'!I$14)*COS('DATA ENTRY SHEET'!I$13))-HLOOKUP($A50,tablelatlon,4,FALSE),2*PI())</f>
        <v>140.06465163071542</v>
      </c>
      <c r="J50" s="137">
        <f>(180/PI())*MOD(ATAN2(SIN('DATA ENTRY SHEET'!J$13)*COS(HLOOKUP($A50,tablelatlon,2,FALSE))-COS('DATA ENTRY SHEET'!J$13)*SIN(HLOOKUP($A50,tablelatlon,2,FALSE))*COS(HLOOKUP($A50,tablelatlon,3,FALSE)-'DATA ENTRY SHEET'!J$14),SIN(HLOOKUP($A50,tablelatlon,3,FALSE)-'DATA ENTRY SHEET'!J$14)*COS('DATA ENTRY SHEET'!J$13))-HLOOKUP($A50,tablelatlon,4,FALSE),2*PI())</f>
        <v>139.05975531310366</v>
      </c>
      <c r="K50" s="134">
        <f>(180/PI())*MOD(ATAN2(SIN('DATA ENTRY SHEET'!K$13)*COS(HLOOKUP($A50,tablelatlon,2,FALSE))-COS('DATA ENTRY SHEET'!K$13)*SIN(HLOOKUP($A50,tablelatlon,2,FALSE))*COS(HLOOKUP($A50,tablelatlon,3,FALSE)-'DATA ENTRY SHEET'!K$14),SIN(HLOOKUP($A50,tablelatlon,3,FALSE)-'DATA ENTRY SHEET'!K$14)*COS('DATA ENTRY SHEET'!K$13))-HLOOKUP($A50,tablelatlon,4,FALSE),2*PI())</f>
        <v>138.17225180215377</v>
      </c>
      <c r="L50" s="137">
        <f>(180/PI())*MOD(ATAN2(SIN('DATA ENTRY SHEET'!L$13)*COS(HLOOKUP($A50,tablelatlon,2,FALSE))-COS('DATA ENTRY SHEET'!L$13)*SIN(HLOOKUP($A50,tablelatlon,2,FALSE))*COS(HLOOKUP($A50,tablelatlon,3,FALSE)-'DATA ENTRY SHEET'!L$14),SIN(HLOOKUP($A50,tablelatlon,3,FALSE)-'DATA ENTRY SHEET'!L$14)*COS('DATA ENTRY SHEET'!L$13))-HLOOKUP($A50,tablelatlon,4,FALSE),2*PI())</f>
        <v>137.39627578034384</v>
      </c>
      <c r="M50" s="136">
        <f>(180/PI())*MOD(ATAN2(SIN('DATA ENTRY SHEET'!M$13)*COS(HLOOKUP($A50,tablelatlon,2,FALSE))-COS('DATA ENTRY SHEET'!M$13)*SIN(HLOOKUP($A50,tablelatlon,2,FALSE))*COS(HLOOKUP($A50,tablelatlon,3,FALSE)-'DATA ENTRY SHEET'!M$14),SIN(HLOOKUP($A50,tablelatlon,3,FALSE)-'DATA ENTRY SHEET'!M$14)*COS('DATA ENTRY SHEET'!M$13))-HLOOKUP($A50,tablelatlon,4,FALSE),2*PI())</f>
        <v>136.72636322189203</v>
      </c>
      <c r="N50" s="137">
        <f>(180/PI())*MOD(ATAN2(SIN('DATA ENTRY SHEET'!N$13)*COS(HLOOKUP($A50,tablelatlon,2,FALSE))-COS('DATA ENTRY SHEET'!N$13)*SIN(HLOOKUP($A50,tablelatlon,2,FALSE))*COS(HLOOKUP($A50,tablelatlon,3,FALSE)-'DATA ENTRY SHEET'!N$14),SIN(HLOOKUP($A50,tablelatlon,3,FALSE)-'DATA ENTRY SHEET'!N$14)*COS('DATA ENTRY SHEET'!N$13))-HLOOKUP($A50,tablelatlon,4,FALSE),2*PI())</f>
        <v>136.15750651477973</v>
      </c>
      <c r="O50" s="134">
        <f>(180/PI())*MOD(ATAN2(SIN('DATA ENTRY SHEET'!O$13)*COS(HLOOKUP($A50,tablelatlon,2,FALSE))-COS('DATA ENTRY SHEET'!O$13)*SIN(HLOOKUP($A50,tablelatlon,2,FALSE))*COS(HLOOKUP($A50,tablelatlon,3,FALSE)-'DATA ENTRY SHEET'!O$14),SIN(HLOOKUP($A50,tablelatlon,3,FALSE)-'DATA ENTRY SHEET'!O$14)*COS('DATA ENTRY SHEET'!O$13))-HLOOKUP($A50,tablelatlon,4,FALSE),2*PI())</f>
        <v>135.678194418385</v>
      </c>
      <c r="P50" s="137">
        <f>(180/PI())*MOD(ATAN2(SIN('DATA ENTRY SHEET'!P$13)*COS(HLOOKUP($A50,tablelatlon,2,FALSE))-COS('DATA ENTRY SHEET'!P$13)*SIN(HLOOKUP($A50,tablelatlon,2,FALSE))*COS(HLOOKUP($A50,tablelatlon,3,FALSE)-'DATA ENTRY SHEET'!P$14),SIN(HLOOKUP($A50,tablelatlon,3,FALSE)-'DATA ENTRY SHEET'!P$14)*COS('DATA ENTRY SHEET'!P$13))-HLOOKUP($A50,tablelatlon,4,FALSE),2*PI())</f>
        <v>135.30538808491974</v>
      </c>
      <c r="Q50" s="136">
        <f>(180/PI())*MOD(ATAN2(SIN('DATA ENTRY SHEET'!Q$13)*COS(HLOOKUP($A50,tablelatlon,2,FALSE))-COS('DATA ENTRY SHEET'!Q$13)*SIN(HLOOKUP($A50,tablelatlon,2,FALSE))*COS(HLOOKUP($A50,tablelatlon,3,FALSE)-'DATA ENTRY SHEET'!Q$14),SIN(HLOOKUP($A50,tablelatlon,3,FALSE)-'DATA ENTRY SHEET'!Q$14)*COS('DATA ENTRY SHEET'!Q$13))-HLOOKUP($A50,tablelatlon,4,FALSE),2*PI())</f>
        <v>135.01460378334713</v>
      </c>
      <c r="R50" s="137">
        <f>(180/PI())*MOD(ATAN2(SIN('DATA ENTRY SHEET'!R$13)*COS(HLOOKUP($A50,tablelatlon,2,FALSE))-COS('DATA ENTRY SHEET'!R$13)*SIN(HLOOKUP($A50,tablelatlon,2,FALSE))*COS(HLOOKUP($A50,tablelatlon,3,FALSE)-'DATA ENTRY SHEET'!R$14),SIN(HLOOKUP($A50,tablelatlon,3,FALSE)-'DATA ENTRY SHEET'!R$14)*COS('DATA ENTRY SHEET'!R$13))-HLOOKUP($A50,tablelatlon,4,FALSE),2*PI())</f>
        <v>134.80983022520425</v>
      </c>
      <c r="S50" s="134">
        <f>(180/PI())*MOD(ATAN2(SIN('DATA ENTRY SHEET'!S$13)*COS(HLOOKUP($A50,tablelatlon,2,FALSE))-COS('DATA ENTRY SHEET'!S$13)*SIN(HLOOKUP($A50,tablelatlon,2,FALSE))*COS(HLOOKUP($A50,tablelatlon,3,FALSE)-'DATA ENTRY SHEET'!S$14),SIN(HLOOKUP($A50,tablelatlon,3,FALSE)-'DATA ENTRY SHEET'!S$14)*COS('DATA ENTRY SHEET'!S$13))-HLOOKUP($A50,tablelatlon,4,FALSE),2*PI())</f>
        <v>134.6885593830349</v>
      </c>
      <c r="T50" s="137">
        <f>(180/PI())*MOD(ATAN2(SIN('DATA ENTRY SHEET'!T$13)*COS(HLOOKUP($A50,tablelatlon,2,FALSE))-COS('DATA ENTRY SHEET'!T$13)*SIN(HLOOKUP($A50,tablelatlon,2,FALSE))*COS(HLOOKUP($A50,tablelatlon,3,FALSE)-'DATA ENTRY SHEET'!T$14),SIN(HLOOKUP($A50,tablelatlon,3,FALSE)-'DATA ENTRY SHEET'!T$14)*COS('DATA ENTRY SHEET'!T$13))-HLOOKUP($A50,tablelatlon,4,FALSE),2*PI())</f>
        <v>134.6487673460205</v>
      </c>
      <c r="U50" s="136">
        <f>(180/PI())*MOD(ATAN2(SIN('DATA ENTRY SHEET'!U$13)*COS(HLOOKUP($A50,tablelatlon,2,FALSE))-COS('DATA ENTRY SHEET'!U$13)*SIN(HLOOKUP($A50,tablelatlon,2,FALSE))*COS(HLOOKUP($A50,tablelatlon,3,FALSE)-'DATA ENTRY SHEET'!U$14),SIN(HLOOKUP($A50,tablelatlon,3,FALSE)-'DATA ENTRY SHEET'!U$14)*COS('DATA ENTRY SHEET'!U$13))-HLOOKUP($A50,tablelatlon,4,FALSE),2*PI())</f>
        <v>134.688901921563</v>
      </c>
      <c r="V50" s="134">
        <f>(180/PI())*MOD(ATAN2(SIN('DATA ENTRY SHEET'!V$13)*COS(HLOOKUP($A50,tablelatlon,2,FALSE))-COS('DATA ENTRY SHEET'!V$13)*SIN(HLOOKUP($A50,tablelatlon,2,FALSE))*COS(HLOOKUP($A50,tablelatlon,3,FALSE)-'DATA ENTRY SHEET'!V$14),SIN(HLOOKUP($A50,tablelatlon,3,FALSE)-'DATA ENTRY SHEET'!V$14)*COS('DATA ENTRY SHEET'!V$13))-HLOOKUP($A50,tablelatlon,4,FALSE),2*PI())</f>
        <v>134.80787012113342</v>
      </c>
      <c r="W50" s="137">
        <f>(180/PI())*MOD(ATAN2(SIN('DATA ENTRY SHEET'!W$13)*COS(HLOOKUP($A50,tablelatlon,2,FALSE))-COS('DATA ENTRY SHEET'!W$13)*SIN(HLOOKUP($A50,tablelatlon,2,FALSE))*COS(HLOOKUP($A50,tablelatlon,3,FALSE)-'DATA ENTRY SHEET'!W$14),SIN(HLOOKUP($A50,tablelatlon,3,FALSE)-'DATA ENTRY SHEET'!W$14)*COS('DATA ENTRY SHEET'!W$13))-HLOOKUP($A50,tablelatlon,4,FALSE),2*PI())</f>
        <v>135.00502616467273</v>
      </c>
      <c r="X50" s="162">
        <f>$A50</f>
        <v>23</v>
      </c>
      <c r="Y50" s="139">
        <f>(180/PI())*MOD(ATAN2(SIN('DATA ENTRY SHEET'!Y$13)*COS(HLOOKUP($A50,tablelatlon,2,FALSE))-COS('DATA ENTRY SHEET'!Y$13)*SIN(HLOOKUP($A50,tablelatlon,2,FALSE))*COS(HLOOKUP($A50,tablelatlon,3,FALSE)-'DATA ENTRY SHEET'!Y$14),SIN(HLOOKUP($A50,tablelatlon,3,FALSE)-'DATA ENTRY SHEET'!Y$14)*COS('DATA ENTRY SHEET'!Y$13))-HLOOKUP($A50,tablelatlon,4,FALSE),2*PI())</f>
        <v>315.63348864704386</v>
      </c>
      <c r="Z50" s="140">
        <f>(180/PI())*MOD(ATAN2(SIN('DATA ENTRY SHEET'!Z$13)*COS(HLOOKUP($A50,tablelatlon,2,FALSE))-COS('DATA ENTRY SHEET'!Z$13)*SIN(HLOOKUP($A50,tablelatlon,2,FALSE))*COS(HLOOKUP($A50,tablelatlon,3,FALSE)-'DATA ENTRY SHEET'!Z$14),SIN(HLOOKUP($A50,tablelatlon,3,FALSE)-'DATA ENTRY SHEET'!Z$14)*COS('DATA ENTRY SHEET'!Z$13))-HLOOKUP($A50,tablelatlon,4,FALSE),2*PI())</f>
        <v>316.06564341583794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8.75" customHeight="1">
      <c r="A51" s="141" t="s">
        <v>0</v>
      </c>
      <c r="B51" s="142">
        <f>2*ASIN(SQRT((SIN((HLOOKUP($A50,tablelatlon,2,FALSE)-'DATA ENTRY SHEET'!B$13)/2))^2+COS(HLOOKUP($A50,tablelatlon,2,FALSE))*COS('DATA ENTRY SHEET'!B$13)*(SIN((HLOOKUP($A50,tablelatlon,3,FALSE)-'DATA ENTRY SHEET'!B$14)/2))^2))*(60*180/PI())</f>
        <v>5176.550614215275</v>
      </c>
      <c r="C51" s="110">
        <f>2*ASIN(SQRT((SIN((HLOOKUP($A50,tablelatlon,2,FALSE)-'DATA ENTRY SHEET'!C$13)/2))^2+COS(HLOOKUP($A50,tablelatlon,2,FALSE))*COS('DATA ENTRY SHEET'!C$13)*(SIN((HLOOKUP($A50,tablelatlon,3,FALSE)-'DATA ENTRY SHEET'!C$14)/2))^2))*(60*180/PI())</f>
        <v>4903.723303154926</v>
      </c>
      <c r="D51" s="111">
        <f>2*ASIN(SQRT((SIN((HLOOKUP($A50,tablelatlon,2,FALSE)-'DATA ENTRY SHEET'!D$13)/2))^2+COS(HLOOKUP($A50,tablelatlon,2,FALSE))*COS('DATA ENTRY SHEET'!D$13)*(SIN((HLOOKUP($A50,tablelatlon,3,FALSE)-'DATA ENTRY SHEET'!D$14)/2))^2))*(60*180/PI())</f>
        <v>4724.7380695384645</v>
      </c>
      <c r="E51" s="112">
        <f>2*ASIN(SQRT((SIN((HLOOKUP($A50,tablelatlon,2,FALSE)-'DATA ENTRY SHEET'!E$13)/2))^2+COS(HLOOKUP($A50,tablelatlon,2,FALSE))*COS('DATA ENTRY SHEET'!E$13)*(SIN((HLOOKUP($A50,tablelatlon,3,FALSE)-'DATA ENTRY SHEET'!E$14)/2))^2))*(60*180/PI())</f>
        <v>4535.599538149157</v>
      </c>
      <c r="F51" s="111">
        <f>2*ASIN(SQRT((SIN((HLOOKUP($A50,tablelatlon,2,FALSE)-'DATA ENTRY SHEET'!F$13)/2))^2+COS(HLOOKUP($A50,tablelatlon,2,FALSE))*COS('DATA ENTRY SHEET'!F$13)*(SIN((HLOOKUP($A50,tablelatlon,3,FALSE)-'DATA ENTRY SHEET'!F$14)/2))^2))*(60*180/PI())</f>
        <v>4337.312582661999</v>
      </c>
      <c r="G51" s="110">
        <f>2*ASIN(SQRT((SIN((HLOOKUP($A50,tablelatlon,2,FALSE)-'DATA ENTRY SHEET'!G$13)/2))^2+COS(HLOOKUP($A50,tablelatlon,2,FALSE))*COS('DATA ENTRY SHEET'!G$13)*(SIN((HLOOKUP($A50,tablelatlon,3,FALSE)-'DATA ENTRY SHEET'!G$14)/2))^2))*(60*180/PI())</f>
        <v>4130.815819063349</v>
      </c>
      <c r="H51" s="111">
        <f>2*ASIN(SQRT((SIN((HLOOKUP($A50,tablelatlon,2,FALSE)-'DATA ENTRY SHEET'!H$13)/2))^2+COS(HLOOKUP($A50,tablelatlon,2,FALSE))*COS('DATA ENTRY SHEET'!H$13)*(SIN((HLOOKUP($A50,tablelatlon,3,FALSE)-'DATA ENTRY SHEET'!H$14)/2))^2))*(60*180/PI())</f>
        <v>3916.980028462218</v>
      </c>
      <c r="I51" s="112">
        <f>2*ASIN(SQRT((SIN((HLOOKUP($A50,tablelatlon,2,FALSE)-'DATA ENTRY SHEET'!I$13)/2))^2+COS(HLOOKUP($A50,tablelatlon,2,FALSE))*COS('DATA ENTRY SHEET'!I$13)*(SIN((HLOOKUP($A50,tablelatlon,3,FALSE)-'DATA ENTRY SHEET'!I$14)/2))^2))*(60*180/PI())</f>
        <v>3696.6092778090056</v>
      </c>
      <c r="J51" s="111">
        <f>2*ASIN(SQRT((SIN((HLOOKUP($A50,tablelatlon,2,FALSE)-'DATA ENTRY SHEET'!J$13)/2))^2+COS(HLOOKUP($A50,tablelatlon,2,FALSE))*COS('DATA ENTRY SHEET'!J$13)*(SIN((HLOOKUP($A50,tablelatlon,3,FALSE)-'DATA ENTRY SHEET'!J$14)/2))^2))*(60*180/PI())</f>
        <v>3470.4439144947764</v>
      </c>
      <c r="K51" s="110">
        <f>2*ASIN(SQRT((SIN((HLOOKUP($A50,tablelatlon,2,FALSE)-'DATA ENTRY SHEET'!K$13)/2))^2+COS(HLOOKUP($A50,tablelatlon,2,FALSE))*COS('DATA ENTRY SHEET'!K$13)*(SIN((HLOOKUP($A50,tablelatlon,3,FALSE)-'DATA ENTRY SHEET'!K$14)/2))^2))*(60*180/PI())</f>
        <v>3239.1647749190365</v>
      </c>
      <c r="L51" s="111">
        <f>2*ASIN(SQRT((SIN((HLOOKUP($A50,tablelatlon,2,FALSE)-'DATA ENTRY SHEET'!L$13)/2))^2+COS(HLOOKUP($A50,tablelatlon,2,FALSE))*COS('DATA ENTRY SHEET'!L$13)*(SIN((HLOOKUP($A50,tablelatlon,3,FALSE)-'DATA ENTRY SHEET'!L$14)/2))^2))*(60*180/PI())</f>
        <v>3003.3981032437214</v>
      </c>
      <c r="M51" s="112">
        <f>2*ASIN(SQRT((SIN((HLOOKUP($A50,tablelatlon,2,FALSE)-'DATA ENTRY SHEET'!M$13)/2))^2+COS(HLOOKUP($A50,tablelatlon,2,FALSE))*COS('DATA ENTRY SHEET'!M$13)*(SIN((HLOOKUP($A50,tablelatlon,3,FALSE)-'DATA ENTRY SHEET'!M$14)/2))^2))*(60*180/PI())</f>
        <v>2763.7208123818414</v>
      </c>
      <c r="N51" s="111">
        <f>2*ASIN(SQRT((SIN((HLOOKUP($A50,tablelatlon,2,FALSE)-'DATA ENTRY SHEET'!N$13)/2))^2+COS(HLOOKUP($A50,tablelatlon,2,FALSE))*COS('DATA ENTRY SHEET'!N$13)*(SIN((HLOOKUP($A50,tablelatlon,3,FALSE)-'DATA ENTRY SHEET'!N$14)/2))^2))*(60*180/PI())</f>
        <v>2520.6658305019164</v>
      </c>
      <c r="O51" s="110">
        <f>2*ASIN(SQRT((SIN((HLOOKUP($A50,tablelatlon,2,FALSE)-'DATA ENTRY SHEET'!O$13)/2))^2+COS(HLOOKUP($A50,tablelatlon,2,FALSE))*COS('DATA ENTRY SHEET'!O$13)*(SIN((HLOOKUP($A50,tablelatlon,3,FALSE)-'DATA ENTRY SHEET'!O$14)/2))^2))*(60*180/PI())</f>
        <v>2275.0041013134282</v>
      </c>
      <c r="P51" s="111">
        <f>2*ASIN(SQRT((SIN((HLOOKUP($A50,tablelatlon,2,FALSE)-'DATA ENTRY SHEET'!P$13)/2))^2+COS(HLOOKUP($A50,tablelatlon,2,FALSE))*COS('DATA ENTRY SHEET'!P$13)*(SIN((HLOOKUP($A50,tablelatlon,3,FALSE)-'DATA ENTRY SHEET'!P$14)/2))^2))*(60*180/PI())</f>
        <v>2026.3659687246177</v>
      </c>
      <c r="Q51" s="112">
        <f>2*ASIN(SQRT((SIN((HLOOKUP($A50,tablelatlon,2,FALSE)-'DATA ENTRY SHEET'!Q$13)/2))^2+COS(HLOOKUP($A50,tablelatlon,2,FALSE))*COS('DATA ENTRY SHEET'!Q$13)*(SIN((HLOOKUP($A50,tablelatlon,3,FALSE)-'DATA ENTRY SHEET'!Q$14)/2))^2))*(60*180/PI())</f>
        <v>1776.013386290485</v>
      </c>
      <c r="R51" s="111">
        <f>2*ASIN(SQRT((SIN((HLOOKUP($A50,tablelatlon,2,FALSE)-'DATA ENTRY SHEET'!R$13)/2))^2+COS(HLOOKUP($A50,tablelatlon,2,FALSE))*COS('DATA ENTRY SHEET'!R$13)*(SIN((HLOOKUP($A50,tablelatlon,3,FALSE)-'DATA ENTRY SHEET'!R$14)/2))^2))*(60*180/PI())</f>
        <v>1524.077102314407</v>
      </c>
      <c r="S51" s="110">
        <f>2*ASIN(SQRT((SIN((HLOOKUP($A50,tablelatlon,2,FALSE)-'DATA ENTRY SHEET'!S$13)/2))^2+COS(HLOOKUP($A50,tablelatlon,2,FALSE))*COS('DATA ENTRY SHEET'!S$13)*(SIN((HLOOKUP($A50,tablelatlon,3,FALSE)-'DATA ENTRY SHEET'!S$14)/2))^2))*(60*180/PI())</f>
        <v>1270.944649373366</v>
      </c>
      <c r="T51" s="111">
        <f>2*ASIN(SQRT((SIN((HLOOKUP($A50,tablelatlon,2,FALSE)-'DATA ENTRY SHEET'!T$13)/2))^2+COS(HLOOKUP($A50,tablelatlon,2,FALSE))*COS('DATA ENTRY SHEET'!T$13)*(SIN((HLOOKUP($A50,tablelatlon,3,FALSE)-'DATA ENTRY SHEET'!T$14)/2))^2))*(60*180/PI())</f>
        <v>1016.9876589069814</v>
      </c>
      <c r="U51" s="112">
        <f>2*ASIN(SQRT((SIN((HLOOKUP($A50,tablelatlon,2,FALSE)-'DATA ENTRY SHEET'!U$13)/2))^2+COS(HLOOKUP($A50,tablelatlon,2,FALSE))*COS('DATA ENTRY SHEET'!U$13)*(SIN((HLOOKUP($A50,tablelatlon,3,FALSE)-'DATA ENTRY SHEET'!U$14)/2))^2))*(60*180/PI())</f>
        <v>762.5656930427823</v>
      </c>
      <c r="V51" s="110">
        <f>2*ASIN(SQRT((SIN((HLOOKUP($A50,tablelatlon,2,FALSE)-'DATA ENTRY SHEET'!V$13)/2))^2+COS(HLOOKUP($A50,tablelatlon,2,FALSE))*COS('DATA ENTRY SHEET'!V$13)*(SIN((HLOOKUP($A50,tablelatlon,3,FALSE)-'DATA ENTRY SHEET'!V$14)/2))^2))*(60*180/PI())</f>
        <v>508.02988807148785</v>
      </c>
      <c r="W51" s="111">
        <f>2*ASIN(SQRT((SIN((HLOOKUP($A50,tablelatlon,2,FALSE)-'DATA ENTRY SHEET'!W$13)/2))^2+COS(HLOOKUP($A50,tablelatlon,2,FALSE))*COS('DATA ENTRY SHEET'!W$13)*(SIN((HLOOKUP($A50,tablelatlon,3,FALSE)-'DATA ENTRY SHEET'!W$14)/2))^2))*(60*180/PI())</f>
        <v>253.72644459949106</v>
      </c>
      <c r="X51" s="163">
        <f>2*ASIN(SQRT((SIN((HLOOKUP($A50,tablelatlon,2,FALSE)-'DATA ENTRY SHEET'!X$13)/2))^2+COS(HLOOKUP($A50,tablelatlon,2,FALSE))*COS('DATA ENTRY SHEET'!X$13)*(SIN((HLOOKUP($A50,tablelatlon,3,FALSE)-'DATA ENTRY SHEET'!X$14)/2))^2))*(60*180/PI())</f>
        <v>0</v>
      </c>
      <c r="Y51" s="114">
        <f>2*ASIN(SQRT((SIN((HLOOKUP($A50,tablelatlon,2,FALSE)-'DATA ENTRY SHEET'!Y$13)/2))^2+COS(HLOOKUP($A50,tablelatlon,2,FALSE))*COS('DATA ENTRY SHEET'!Y$13)*(SIN((HLOOKUP($A50,tablelatlon,3,FALSE)-'DATA ENTRY SHEET'!Y$14)/2))^2))*(60*180/PI())</f>
        <v>252.8030821911817</v>
      </c>
      <c r="Z51" s="115">
        <f>2*ASIN(SQRT((SIN((HLOOKUP($A50,tablelatlon,2,FALSE)-'DATA ENTRY SHEET'!Z$13)/2))^2+COS(HLOOKUP($A50,tablelatlon,2,FALSE))*COS('DATA ENTRY SHEET'!Z$13)*(SIN((HLOOKUP($A50,tablelatlon,3,FALSE)-'DATA ENTRY SHEET'!Z$14)/2))^2))*(60*180/PI())</f>
        <v>504.3314735487953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8.75" customHeight="1">
      <c r="A52" s="157">
        <f>+Y4</f>
        <v>24</v>
      </c>
      <c r="B52" s="145">
        <f>(180/PI())*MOD(ATAN2(SIN('DATA ENTRY SHEET'!B$13)*COS(HLOOKUP($A52,tablelatlon,2,FALSE))-COS('DATA ENTRY SHEET'!B$13)*SIN(HLOOKUP($A52,tablelatlon,2,FALSE))*COS(HLOOKUP($A52,tablelatlon,3,FALSE)-'DATA ENTRY SHEET'!B$14),SIN(HLOOKUP($A52,tablelatlon,3,FALSE)-'DATA ENTRY SHEET'!B$14)*COS('DATA ENTRY SHEET'!B$13))-HLOOKUP($A52,tablelatlon,4,FALSE),2*PI())</f>
        <v>151.78598564484435</v>
      </c>
      <c r="C52" s="120">
        <f>(180/PI())*MOD(ATAN2(SIN('DATA ENTRY SHEET'!C$13)*COS(HLOOKUP($A52,tablelatlon,2,FALSE))-COS('DATA ENTRY SHEET'!C$13)*SIN(HLOOKUP($A52,tablelatlon,2,FALSE))*COS(HLOOKUP($A52,tablelatlon,3,FALSE)-'DATA ENTRY SHEET'!C$14),SIN(HLOOKUP($A52,tablelatlon,3,FALSE)-'DATA ENTRY SHEET'!C$14)*COS('DATA ENTRY SHEET'!C$13))-HLOOKUP($A52,tablelatlon,4,FALSE),2*PI())</f>
        <v>148.3062638524274</v>
      </c>
      <c r="D52" s="146">
        <f>(180/PI())*MOD(ATAN2(SIN('DATA ENTRY SHEET'!D$13)*COS(HLOOKUP($A52,tablelatlon,2,FALSE))-COS('DATA ENTRY SHEET'!D$13)*SIN(HLOOKUP($A52,tablelatlon,2,FALSE))*COS(HLOOKUP($A52,tablelatlon,3,FALSE)-'DATA ENTRY SHEET'!D$14),SIN(HLOOKUP($A52,tablelatlon,3,FALSE)-'DATA ENTRY SHEET'!D$14)*COS('DATA ENTRY SHEET'!D$13))-HLOOKUP($A52,tablelatlon,4,FALSE),2*PI())</f>
        <v>146.4389191941178</v>
      </c>
      <c r="E52" s="120">
        <f>(180/PI())*MOD(ATAN2(SIN('DATA ENTRY SHEET'!E$13)*COS(HLOOKUP($A52,tablelatlon,2,FALSE))-COS('DATA ENTRY SHEET'!E$13)*SIN(HLOOKUP($A52,tablelatlon,2,FALSE))*COS(HLOOKUP($A52,tablelatlon,3,FALSE)-'DATA ENTRY SHEET'!E$14),SIN(HLOOKUP($A52,tablelatlon,3,FALSE)-'DATA ENTRY SHEET'!E$14)*COS('DATA ENTRY SHEET'!E$13))-HLOOKUP($A52,tablelatlon,4,FALSE),2*PI())</f>
        <v>144.73324003339556</v>
      </c>
      <c r="F52" s="146">
        <f>(180/PI())*MOD(ATAN2(SIN('DATA ENTRY SHEET'!F$13)*COS(HLOOKUP($A52,tablelatlon,2,FALSE))-COS('DATA ENTRY SHEET'!F$13)*SIN(HLOOKUP($A52,tablelatlon,2,FALSE))*COS(HLOOKUP($A52,tablelatlon,3,FALSE)-'DATA ENTRY SHEET'!F$14),SIN(HLOOKUP($A52,tablelatlon,3,FALSE)-'DATA ENTRY SHEET'!F$14)*COS('DATA ENTRY SHEET'!F$13))-HLOOKUP($A52,tablelatlon,4,FALSE),2*PI())</f>
        <v>143.18412469920318</v>
      </c>
      <c r="G52" s="120">
        <f>(180/PI())*MOD(ATAN2(SIN('DATA ENTRY SHEET'!G$13)*COS(HLOOKUP($A52,tablelatlon,2,FALSE))-COS('DATA ENTRY SHEET'!G$13)*SIN(HLOOKUP($A52,tablelatlon,2,FALSE))*COS(HLOOKUP($A52,tablelatlon,3,FALSE)-'DATA ENTRY SHEET'!G$14),SIN(HLOOKUP($A52,tablelatlon,3,FALSE)-'DATA ENTRY SHEET'!G$14)*COS('DATA ENTRY SHEET'!G$13))-HLOOKUP($A52,tablelatlon,4,FALSE),2*PI())</f>
        <v>141.78536043390181</v>
      </c>
      <c r="H52" s="146">
        <f>(180/PI())*MOD(ATAN2(SIN('DATA ENTRY SHEET'!H$13)*COS(HLOOKUP($A52,tablelatlon,2,FALSE))-COS('DATA ENTRY SHEET'!H$13)*SIN(HLOOKUP($A52,tablelatlon,2,FALSE))*COS(HLOOKUP($A52,tablelatlon,3,FALSE)-'DATA ENTRY SHEET'!H$14),SIN(HLOOKUP($A52,tablelatlon,3,FALSE)-'DATA ENTRY SHEET'!H$14)*COS('DATA ENTRY SHEET'!H$13))-HLOOKUP($A52,tablelatlon,4,FALSE),2*PI())</f>
        <v>140.53009518713603</v>
      </c>
      <c r="I52" s="120">
        <f>(180/PI())*MOD(ATAN2(SIN('DATA ENTRY SHEET'!I$13)*COS(HLOOKUP($A52,tablelatlon,2,FALSE))-COS('DATA ENTRY SHEET'!I$13)*SIN(HLOOKUP($A52,tablelatlon,2,FALSE))*COS(HLOOKUP($A52,tablelatlon,3,FALSE)-'DATA ENTRY SHEET'!I$14),SIN(HLOOKUP($A52,tablelatlon,3,FALSE)-'DATA ENTRY SHEET'!I$14)*COS('DATA ENTRY SHEET'!I$13))-HLOOKUP($A52,tablelatlon,4,FALSE),2*PI())</f>
        <v>139.41120796581853</v>
      </c>
      <c r="J52" s="146">
        <f>(180/PI())*MOD(ATAN2(SIN('DATA ENTRY SHEET'!J$13)*COS(HLOOKUP($A52,tablelatlon,2,FALSE))-COS('DATA ENTRY SHEET'!J$13)*SIN(HLOOKUP($A52,tablelatlon,2,FALSE))*COS(HLOOKUP($A52,tablelatlon,3,FALSE)-'DATA ENTRY SHEET'!J$14),SIN(HLOOKUP($A52,tablelatlon,3,FALSE)-'DATA ENTRY SHEET'!J$14)*COS('DATA ENTRY SHEET'!J$13))-HLOOKUP($A52,tablelatlon,4,FALSE),2*PI())</f>
        <v>138.42158883073978</v>
      </c>
      <c r="K52" s="120">
        <f>(180/PI())*MOD(ATAN2(SIN('DATA ENTRY SHEET'!K$13)*COS(HLOOKUP($A52,tablelatlon,2,FALSE))-COS('DATA ENTRY SHEET'!K$13)*SIN(HLOOKUP($A52,tablelatlon,2,FALSE))*COS(HLOOKUP($A52,tablelatlon,3,FALSE)-'DATA ENTRY SHEET'!K$14),SIN(HLOOKUP($A52,tablelatlon,3,FALSE)-'DATA ENTRY SHEET'!K$14)*COS('DATA ENTRY SHEET'!K$13))-HLOOKUP($A52,tablelatlon,4,FALSE),2*PI())</f>
        <v>137.55434273026057</v>
      </c>
      <c r="L52" s="146">
        <f>(180/PI())*MOD(ATAN2(SIN('DATA ENTRY SHEET'!L$13)*COS(HLOOKUP($A52,tablelatlon,2,FALSE))-COS('DATA ENTRY SHEET'!L$13)*SIN(HLOOKUP($A52,tablelatlon,2,FALSE))*COS(HLOOKUP($A52,tablelatlon,3,FALSE)-'DATA ENTRY SHEET'!L$14),SIN(HLOOKUP($A52,tablelatlon,3,FALSE)-'DATA ENTRY SHEET'!L$14)*COS('DATA ENTRY SHEET'!L$13))-HLOOKUP($A52,tablelatlon,4,FALSE),2*PI())</f>
        <v>136.80293179388534</v>
      </c>
      <c r="M52" s="120">
        <f>(180/PI())*MOD(ATAN2(SIN('DATA ENTRY SHEET'!M$13)*COS(HLOOKUP($A52,tablelatlon,2,FALSE))-COS('DATA ENTRY SHEET'!M$13)*SIN(HLOOKUP($A52,tablelatlon,2,FALSE))*COS(HLOOKUP($A52,tablelatlon,3,FALSE)-'DATA ENTRY SHEET'!M$14),SIN(HLOOKUP($A52,tablelatlon,3,FALSE)-'DATA ENTRY SHEET'!M$14)*COS('DATA ENTRY SHEET'!M$13))-HLOOKUP($A52,tablelatlon,4,FALSE),2*PI())</f>
        <v>136.161269609703</v>
      </c>
      <c r="N52" s="146">
        <f>(180/PI())*MOD(ATAN2(SIN('DATA ENTRY SHEET'!N$13)*COS(HLOOKUP($A52,tablelatlon,2,FALSE))-COS('DATA ENTRY SHEET'!N$13)*SIN(HLOOKUP($A52,tablelatlon,2,FALSE))*COS(HLOOKUP($A52,tablelatlon,3,FALSE)-'DATA ENTRY SHEET'!N$14),SIN(HLOOKUP($A52,tablelatlon,3,FALSE)-'DATA ENTRY SHEET'!N$14)*COS('DATA ENTRY SHEET'!N$13))-HLOOKUP($A52,tablelatlon,4,FALSE),2*PI())</f>
        <v>135.62377918488963</v>
      </c>
      <c r="O52" s="120">
        <f>(180/PI())*MOD(ATAN2(SIN('DATA ENTRY SHEET'!O$13)*COS(HLOOKUP($A52,tablelatlon,2,FALSE))-COS('DATA ENTRY SHEET'!O$13)*SIN(HLOOKUP($A52,tablelatlon,2,FALSE))*COS(HLOOKUP($A52,tablelatlon,3,FALSE)-'DATA ENTRY SHEET'!O$14),SIN(HLOOKUP($A52,tablelatlon,3,FALSE)-'DATA ENTRY SHEET'!O$14)*COS('DATA ENTRY SHEET'!O$13))-HLOOKUP($A52,tablelatlon,4,FALSE),2*PI())</f>
        <v>135.1790196569498</v>
      </c>
      <c r="P52" s="146">
        <f>(180/PI())*MOD(ATAN2(SIN('DATA ENTRY SHEET'!P$13)*COS(HLOOKUP($A52,tablelatlon,2,FALSE))-COS('DATA ENTRY SHEET'!P$13)*SIN(HLOOKUP($A52,tablelatlon,2,FALSE))*COS(HLOOKUP($A52,tablelatlon,3,FALSE)-'DATA ENTRY SHEET'!P$14),SIN(HLOOKUP($A52,tablelatlon,3,FALSE)-'DATA ENTRY SHEET'!P$14)*COS('DATA ENTRY SHEET'!P$13))-HLOOKUP($A52,tablelatlon,4,FALSE),2*PI())</f>
        <v>134.84172162593563</v>
      </c>
      <c r="Q52" s="120">
        <f>(180/PI())*MOD(ATAN2(SIN('DATA ENTRY SHEET'!Q$13)*COS(HLOOKUP($A52,tablelatlon,2,FALSE))-COS('DATA ENTRY SHEET'!Q$13)*SIN(HLOOKUP($A52,tablelatlon,2,FALSE))*COS(HLOOKUP($A52,tablelatlon,3,FALSE)-'DATA ENTRY SHEET'!Q$14),SIN(HLOOKUP($A52,tablelatlon,3,FALSE)-'DATA ENTRY SHEET'!Q$14)*COS('DATA ENTRY SHEET'!Q$13))-HLOOKUP($A52,tablelatlon,4,FALSE),2*PI())</f>
        <v>134.58874059738724</v>
      </c>
      <c r="R52" s="146">
        <f>(180/PI())*MOD(ATAN2(SIN('DATA ENTRY SHEET'!R$13)*COS(HLOOKUP($A52,tablelatlon,2,FALSE))-COS('DATA ENTRY SHEET'!R$13)*SIN(HLOOKUP($A52,tablelatlon,2,FALSE))*COS(HLOOKUP($A52,tablelatlon,3,FALSE)-'DATA ENTRY SHEET'!R$14),SIN(HLOOKUP($A52,tablelatlon,3,FALSE)-'DATA ENTRY SHEET'!R$14)*COS('DATA ENTRY SHEET'!R$13))-HLOOKUP($A52,tablelatlon,4,FALSE),2*PI())</f>
        <v>134.42309387586752</v>
      </c>
      <c r="S52" s="120">
        <f>(180/PI())*MOD(ATAN2(SIN('DATA ENTRY SHEET'!S$13)*COS(HLOOKUP($A52,tablelatlon,2,FALSE))-COS('DATA ENTRY SHEET'!S$13)*SIN(HLOOKUP($A52,tablelatlon,2,FALSE))*COS(HLOOKUP($A52,tablelatlon,3,FALSE)-'DATA ENTRY SHEET'!S$14),SIN(HLOOKUP($A52,tablelatlon,3,FALSE)-'DATA ENTRY SHEET'!S$14)*COS('DATA ENTRY SHEET'!S$13))-HLOOKUP($A52,tablelatlon,4,FALSE),2*PI())</f>
        <v>134.3419234419903</v>
      </c>
      <c r="T52" s="146">
        <f>(180/PI())*MOD(ATAN2(SIN('DATA ENTRY SHEET'!T$13)*COS(HLOOKUP($A52,tablelatlon,2,FALSE))-COS('DATA ENTRY SHEET'!T$13)*SIN(HLOOKUP($A52,tablelatlon,2,FALSE))*COS(HLOOKUP($A52,tablelatlon,3,FALSE)-'DATA ENTRY SHEET'!T$14),SIN(HLOOKUP($A52,tablelatlon,3,FALSE)-'DATA ENTRY SHEET'!T$14)*COS('DATA ENTRY SHEET'!T$13))-HLOOKUP($A52,tablelatlon,4,FALSE),2*PI())</f>
        <v>134.34288371524923</v>
      </c>
      <c r="U52" s="120">
        <f>(180/PI())*MOD(ATAN2(SIN('DATA ENTRY SHEET'!U$13)*COS(HLOOKUP($A52,tablelatlon,2,FALSE))-COS('DATA ENTRY SHEET'!U$13)*SIN(HLOOKUP($A52,tablelatlon,2,FALSE))*COS(HLOOKUP($A52,tablelatlon,3,FALSE)-'DATA ENTRY SHEET'!U$14),SIN(HLOOKUP($A52,tablelatlon,3,FALSE)-'DATA ENTRY SHEET'!U$14)*COS('DATA ENTRY SHEET'!U$13))-HLOOKUP($A52,tablelatlon,4,FALSE),2*PI())</f>
        <v>134.42412372602203</v>
      </c>
      <c r="V52" s="120">
        <f>(180/PI())*MOD(ATAN2(SIN('DATA ENTRY SHEET'!V$13)*COS(HLOOKUP($A52,tablelatlon,2,FALSE))-COS('DATA ENTRY SHEET'!V$13)*SIN(HLOOKUP($A52,tablelatlon,2,FALSE))*COS(HLOOKUP($A52,tablelatlon,3,FALSE)-'DATA ENTRY SHEET'!V$14),SIN(HLOOKUP($A52,tablelatlon,3,FALSE)-'DATA ENTRY SHEET'!V$14)*COS('DATA ENTRY SHEET'!V$13))-HLOOKUP($A52,tablelatlon,4,FALSE),2*PI())</f>
        <v>134.58426941502782</v>
      </c>
      <c r="W52" s="146">
        <f>(180/PI())*MOD(ATAN2(SIN('DATA ENTRY SHEET'!W$13)*COS(HLOOKUP($A52,tablelatlon,2,FALSE))-COS('DATA ENTRY SHEET'!W$13)*SIN(HLOOKUP($A52,tablelatlon,2,FALSE))*COS(HLOOKUP($A52,tablelatlon,3,FALSE)-'DATA ENTRY SHEET'!W$14),SIN(HLOOKUP($A52,tablelatlon,3,FALSE)-'DATA ENTRY SHEET'!W$14)*COS('DATA ENTRY SHEET'!W$13))-HLOOKUP($A52,tablelatlon,4,FALSE),2*PI())</f>
        <v>134.82240674821583</v>
      </c>
      <c r="X52" s="147">
        <f>(180/PI())*MOD(ATAN2(SIN('DATA ENTRY SHEET'!X$13)*COS(HLOOKUP($A52,tablelatlon,2,FALSE))-COS('DATA ENTRY SHEET'!X$13)*SIN(HLOOKUP($A52,tablelatlon,2,FALSE))*COS(HLOOKUP($A52,tablelatlon,3,FALSE)-'DATA ENTRY SHEET'!X$14),SIN(HLOOKUP($A52,tablelatlon,3,FALSE)-'DATA ENTRY SHEET'!X$14)*COS('DATA ENTRY SHEET'!X$13))-HLOOKUP($A52,tablelatlon,4,FALSE),2*PI())</f>
        <v>135.1380659933372</v>
      </c>
      <c r="Y52" s="164">
        <f>$A52</f>
        <v>24</v>
      </c>
      <c r="Z52" s="148">
        <f>(180/PI())*MOD(ATAN2(SIN('DATA ENTRY SHEET'!Z$13)*COS(HLOOKUP($A52,tablelatlon,2,FALSE))-COS('DATA ENTRY SHEET'!Z$13)*SIN(HLOOKUP($A52,tablelatlon,2,FALSE))*COS(HLOOKUP($A52,tablelatlon,3,FALSE)-'DATA ENTRY SHEET'!Z$14),SIN(HLOOKUP($A52,tablelatlon,3,FALSE)-'DATA ENTRY SHEET'!Z$14)*COS('DATA ENTRY SHEET'!Z$13))-HLOOKUP($A52,tablelatlon,4,FALSE),2*PI())</f>
        <v>316.0022069195119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8.75" customHeight="1">
      <c r="A53" s="108" t="s">
        <v>0</v>
      </c>
      <c r="B53" s="150">
        <f>2*ASIN(SQRT((SIN((HLOOKUP($A52,tablelatlon,2,FALSE)-'DATA ENTRY SHEET'!B$13)/2))^2+COS(HLOOKUP($A52,tablelatlon,2,FALSE))*COS('DATA ENTRY SHEET'!B$13)*(SIN((HLOOKUP($A52,tablelatlon,3,FALSE)-'DATA ENTRY SHEET'!B$14)/2))^2))*(60*180/PI())</f>
        <v>5418.743245262233</v>
      </c>
      <c r="C53" s="128">
        <f>2*ASIN(SQRT((SIN((HLOOKUP($A52,tablelatlon,2,FALSE)-'DATA ENTRY SHEET'!C$13)/2))^2+COS(HLOOKUP($A52,tablelatlon,2,FALSE))*COS('DATA ENTRY SHEET'!C$13)*(SIN((HLOOKUP($A52,tablelatlon,3,FALSE)-'DATA ENTRY SHEET'!C$14)/2))^2))*(60*180/PI())</f>
        <v>5149.832045155126</v>
      </c>
      <c r="D53" s="151">
        <f>2*ASIN(SQRT((SIN((HLOOKUP($A52,tablelatlon,2,FALSE)-'DATA ENTRY SHEET'!D$13)/2))^2+COS(HLOOKUP($A52,tablelatlon,2,FALSE))*COS('DATA ENTRY SHEET'!D$13)*(SIN((HLOOKUP($A52,tablelatlon,3,FALSE)-'DATA ENTRY SHEET'!D$14)/2))^2))*(60*180/PI())</f>
        <v>4972.585971512936</v>
      </c>
      <c r="E53" s="128">
        <f>2*ASIN(SQRT((SIN((HLOOKUP($A52,tablelatlon,2,FALSE)-'DATA ENTRY SHEET'!E$13)/2))^2+COS(HLOOKUP($A52,tablelatlon,2,FALSE))*COS('DATA ENTRY SHEET'!E$13)*(SIN((HLOOKUP($A52,tablelatlon,3,FALSE)-'DATA ENTRY SHEET'!E$14)/2))^2))*(60*180/PI())</f>
        <v>4784.812167083697</v>
      </c>
      <c r="F53" s="151">
        <f>2*ASIN(SQRT((SIN((HLOOKUP($A52,tablelatlon,2,FALSE)-'DATA ENTRY SHEET'!F$13)/2))^2+COS(HLOOKUP($A52,tablelatlon,2,FALSE))*COS('DATA ENTRY SHEET'!F$13)*(SIN((HLOOKUP($A52,tablelatlon,3,FALSE)-'DATA ENTRY SHEET'!F$14)/2))^2))*(60*180/PI())</f>
        <v>4587.57781184513</v>
      </c>
      <c r="G53" s="128">
        <f>2*ASIN(SQRT((SIN((HLOOKUP($A52,tablelatlon,2,FALSE)-'DATA ENTRY SHEET'!G$13)/2))^2+COS(HLOOKUP($A52,tablelatlon,2,FALSE))*COS('DATA ENTRY SHEET'!G$13)*(SIN((HLOOKUP($A52,tablelatlon,3,FALSE)-'DATA ENTRY SHEET'!G$14)/2))^2))*(60*180/PI())</f>
        <v>4381.87739510799</v>
      </c>
      <c r="H53" s="151">
        <f>2*ASIN(SQRT((SIN((HLOOKUP($A52,tablelatlon,2,FALSE)-'DATA ENTRY SHEET'!H$13)/2))^2+COS(HLOOKUP($A52,tablelatlon,2,FALSE))*COS('DATA ENTRY SHEET'!H$13)*(SIN((HLOOKUP($A52,tablelatlon,3,FALSE)-'DATA ENTRY SHEET'!H$14)/2))^2))*(60*180/PI())</f>
        <v>4168.6307553516335</v>
      </c>
      <c r="I53" s="128">
        <f>2*ASIN(SQRT((SIN((HLOOKUP($A52,tablelatlon,2,FALSE)-'DATA ENTRY SHEET'!I$13)/2))^2+COS(HLOOKUP($A52,tablelatlon,2,FALSE))*COS('DATA ENTRY SHEET'!I$13)*(SIN((HLOOKUP($A52,tablelatlon,3,FALSE)-'DATA ENTRY SHEET'!I$14)/2))^2))*(60*180/PI())</f>
        <v>3948.684288785907</v>
      </c>
      <c r="J53" s="151">
        <f>2*ASIN(SQRT((SIN((HLOOKUP($A52,tablelatlon,2,FALSE)-'DATA ENTRY SHEET'!J$13)/2))^2+COS(HLOOKUP($A52,tablelatlon,2,FALSE))*COS('DATA ENTRY SHEET'!J$13)*(SIN((HLOOKUP($A52,tablelatlon,3,FALSE)-'DATA ENTRY SHEET'!J$14)/2))^2))*(60*180/PI())</f>
        <v>3722.814329451656</v>
      </c>
      <c r="K53" s="128">
        <f>2*ASIN(SQRT((SIN((HLOOKUP($A52,tablelatlon,2,FALSE)-'DATA ENTRY SHEET'!K$13)/2))^2+COS(HLOOKUP($A52,tablelatlon,2,FALSE))*COS('DATA ENTRY SHEET'!K$13)*(SIN((HLOOKUP($A52,tablelatlon,3,FALSE)-'DATA ENTRY SHEET'!K$14)/2))^2))*(60*180/PI())</f>
        <v>3491.731908430746</v>
      </c>
      <c r="L53" s="151">
        <f>2*ASIN(SQRT((SIN((HLOOKUP($A52,tablelatlon,2,FALSE)-'DATA ENTRY SHEET'!L$13)/2))^2+COS(HLOOKUP($A52,tablelatlon,2,FALSE))*COS('DATA ENTRY SHEET'!L$13)*(SIN((HLOOKUP($A52,tablelatlon,3,FALSE)-'DATA ENTRY SHEET'!L$14)/2))^2))*(60*180/PI())</f>
        <v>3256.088293549987</v>
      </c>
      <c r="M53" s="128">
        <f>2*ASIN(SQRT((SIN((HLOOKUP($A52,tablelatlon,2,FALSE)-'DATA ENTRY SHEET'!M$13)/2))^2+COS(HLOOKUP($A52,tablelatlon,2,FALSE))*COS('DATA ENTRY SHEET'!M$13)*(SIN((HLOOKUP($A52,tablelatlon,3,FALSE)-'DATA ENTRY SHEET'!M$14)/2))^2))*(60*180/PI())</f>
        <v>3016.4808779987284</v>
      </c>
      <c r="N53" s="151">
        <f>2*ASIN(SQRT((SIN((HLOOKUP($A52,tablelatlon,2,FALSE)-'DATA ENTRY SHEET'!N$13)/2))^2+COS(HLOOKUP($A52,tablelatlon,2,FALSE))*COS('DATA ENTRY SHEET'!N$13)*(SIN((HLOOKUP($A52,tablelatlon,3,FALSE)-'DATA ENTRY SHEET'!N$14)/2))^2))*(60*180/PI())</f>
        <v>2773.459121427431</v>
      </c>
      <c r="O53" s="128">
        <f>2*ASIN(SQRT((SIN((HLOOKUP($A52,tablelatlon,2,FALSE)-'DATA ENTRY SHEET'!O$13)/2))^2+COS(HLOOKUP($A52,tablelatlon,2,FALSE))*COS('DATA ENTRY SHEET'!O$13)*(SIN((HLOOKUP($A52,tablelatlon,3,FALSE)-'DATA ENTRY SHEET'!O$14)/2))^2))*(60*180/PI())</f>
        <v>2527.8071130722997</v>
      </c>
      <c r="P53" s="151">
        <f>2*ASIN(SQRT((SIN((HLOOKUP($A52,tablelatlon,2,FALSE)-'DATA ENTRY SHEET'!P$13)/2))^2+COS(HLOOKUP($A52,tablelatlon,2,FALSE))*COS('DATA ENTRY SHEET'!P$13)*(SIN((HLOOKUP($A52,tablelatlon,3,FALSE)-'DATA ENTRY SHEET'!P$14)/2))^2))*(60*180/PI())</f>
        <v>2279.165310514436</v>
      </c>
      <c r="Q53" s="128">
        <f>2*ASIN(SQRT((SIN((HLOOKUP($A52,tablelatlon,2,FALSE)-'DATA ENTRY SHEET'!Q$13)/2))^2+COS(HLOOKUP($A52,tablelatlon,2,FALSE))*COS('DATA ENTRY SHEET'!Q$13)*(SIN((HLOOKUP($A52,tablelatlon,3,FALSE)-'DATA ENTRY SHEET'!Q$14)/2))^2))*(60*180/PI())</f>
        <v>2028.8033901760602</v>
      </c>
      <c r="R53" s="151">
        <f>2*ASIN(SQRT((SIN((HLOOKUP($A52,tablelatlon,2,FALSE)-'DATA ENTRY SHEET'!R$13)/2))^2+COS(HLOOKUP($A52,tablelatlon,2,FALSE))*COS('DATA ENTRY SHEET'!R$13)*(SIN((HLOOKUP($A52,tablelatlon,3,FALSE)-'DATA ENTRY SHEET'!R$14)/2))^2))*(60*180/PI())</f>
        <v>1776.8575304716537</v>
      </c>
      <c r="S53" s="128">
        <f>2*ASIN(SQRT((SIN((HLOOKUP($A52,tablelatlon,2,FALSE)-'DATA ENTRY SHEET'!S$13)/2))^2+COS(HLOOKUP($A52,tablelatlon,2,FALSE))*COS('DATA ENTRY SHEET'!S$13)*(SIN((HLOOKUP($A52,tablelatlon,3,FALSE)-'DATA ENTRY SHEET'!S$14)/2))^2))*(60*180/PI())</f>
        <v>1523.718791615636</v>
      </c>
      <c r="T53" s="151">
        <f>2*ASIN(SQRT((SIN((HLOOKUP($A52,tablelatlon,2,FALSE)-'DATA ENTRY SHEET'!T$13)/2))^2+COS(HLOOKUP($A52,tablelatlon,2,FALSE))*COS('DATA ENTRY SHEET'!T$13)*(SIN((HLOOKUP($A52,tablelatlon,3,FALSE)-'DATA ENTRY SHEET'!T$14)/2))^2))*(60*180/PI())</f>
        <v>1269.7606188442032</v>
      </c>
      <c r="U53" s="128">
        <f>2*ASIN(SQRT((SIN((HLOOKUP($A52,tablelatlon,2,FALSE)-'DATA ENTRY SHEET'!U$13)/2))^2+COS(HLOOKUP($A52,tablelatlon,2,FALSE))*COS('DATA ENTRY SHEET'!U$13)*(SIN((HLOOKUP($A52,tablelatlon,3,FALSE)-'DATA ENTRY SHEET'!U$14)/2))^2))*(60*180/PI())</f>
        <v>1015.3428326189143</v>
      </c>
      <c r="V53" s="128">
        <f>2*ASIN(SQRT((SIN((HLOOKUP($A52,tablelatlon,2,FALSE)-'DATA ENTRY SHEET'!V$13)/2))^2+COS(HLOOKUP($A52,tablelatlon,2,FALSE))*COS('DATA ENTRY SHEET'!V$13)*(SIN((HLOOKUP($A52,tablelatlon,3,FALSE)-'DATA ENTRY SHEET'!V$14)/2))^2))*(60*180/PI())</f>
        <v>760.8153812638603</v>
      </c>
      <c r="W53" s="151">
        <f>2*ASIN(SQRT((SIN((HLOOKUP($A52,tablelatlon,2,FALSE)-'DATA ENTRY SHEET'!W$13)/2))^2+COS(HLOOKUP($A52,tablelatlon,2,FALSE))*COS('DATA ENTRY SHEET'!W$13)*(SIN((HLOOKUP($A52,tablelatlon,3,FALSE)-'DATA ENTRY SHEET'!W$14)/2))^2))*(60*180/PI())</f>
        <v>506.52189524712617</v>
      </c>
      <c r="X53" s="152">
        <f>2*ASIN(SQRT((SIN((HLOOKUP($A52,tablelatlon,2,FALSE)-'DATA ENTRY SHEET'!X$13)/2))^2+COS(HLOOKUP($A52,tablelatlon,2,FALSE))*COS('DATA ENTRY SHEET'!X$13)*(SIN((HLOOKUP($A52,tablelatlon,3,FALSE)-'DATA ENTRY SHEET'!X$14)/2))^2))*(60*180/PI())</f>
        <v>252.8030821911817</v>
      </c>
      <c r="Y53" s="165">
        <f>2*ASIN(SQRT((SIN((HLOOKUP($A52,tablelatlon,2,FALSE)-'DATA ENTRY SHEET'!Y$13)/2))^2+COS(HLOOKUP($A52,tablelatlon,2,FALSE))*COS('DATA ENTRY SHEET'!Y$13)*(SIN((HLOOKUP($A52,tablelatlon,3,FALSE)-'DATA ENTRY SHEET'!Y$14)/2))^2))*(60*180/PI())</f>
        <v>0</v>
      </c>
      <c r="Z53" s="153">
        <f>2*ASIN(SQRT((SIN((HLOOKUP($A52,tablelatlon,2,FALSE)-'DATA ENTRY SHEET'!Z$13)/2))^2+COS(HLOOKUP($A52,tablelatlon,2,FALSE))*COS('DATA ENTRY SHEET'!Z$13)*(SIN((HLOOKUP($A52,tablelatlon,3,FALSE)-'DATA ENTRY SHEET'!Z$14)/2))^2))*(60*180/PI())</f>
        <v>251.54275741062557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8.75" customHeight="1">
      <c r="A54" s="157">
        <f>+Z4</f>
        <v>25</v>
      </c>
      <c r="B54" s="133">
        <f>(180/PI())*MOD(ATAN2(SIN('DATA ENTRY SHEET'!B$13)*COS(HLOOKUP($A54,tablelatlon,2,FALSE))-COS('DATA ENTRY SHEET'!B$13)*SIN(HLOOKUP($A54,tablelatlon,2,FALSE))*COS(HLOOKUP($A54,tablelatlon,3,FALSE)-'DATA ENTRY SHEET'!B$14),SIN(HLOOKUP($A54,tablelatlon,3,FALSE)-'DATA ENTRY SHEET'!B$14)*COS('DATA ENTRY SHEET'!B$13))-HLOOKUP($A54,tablelatlon,4,FALSE),2*PI())</f>
        <v>151.18277724643175</v>
      </c>
      <c r="C54" s="134">
        <f>(180/PI())*MOD(ATAN2(SIN('DATA ENTRY SHEET'!C$13)*COS(HLOOKUP($A54,tablelatlon,2,FALSE))-COS('DATA ENTRY SHEET'!C$13)*SIN(HLOOKUP($A54,tablelatlon,2,FALSE))*COS(HLOOKUP($A54,tablelatlon,3,FALSE)-'DATA ENTRY SHEET'!C$14),SIN(HLOOKUP($A54,tablelatlon,3,FALSE)-'DATA ENTRY SHEET'!C$14)*COS('DATA ENTRY SHEET'!C$13))-HLOOKUP($A54,tablelatlon,4,FALSE),2*PI())</f>
        <v>147.62351883306505</v>
      </c>
      <c r="D54" s="137">
        <f>(180/PI())*MOD(ATAN2(SIN('DATA ENTRY SHEET'!D$13)*COS(HLOOKUP($A54,tablelatlon,2,FALSE))-COS('DATA ENTRY SHEET'!D$13)*SIN(HLOOKUP($A54,tablelatlon,2,FALSE))*COS(HLOOKUP($A54,tablelatlon,3,FALSE)-'DATA ENTRY SHEET'!D$14),SIN(HLOOKUP($A54,tablelatlon,3,FALSE)-'DATA ENTRY SHEET'!D$14)*COS('DATA ENTRY SHEET'!D$13))-HLOOKUP($A54,tablelatlon,4,FALSE),2*PI())</f>
        <v>145.72215161851315</v>
      </c>
      <c r="E54" s="136">
        <f>(180/PI())*MOD(ATAN2(SIN('DATA ENTRY SHEET'!E$13)*COS(HLOOKUP($A54,tablelatlon,2,FALSE))-COS('DATA ENTRY SHEET'!E$13)*SIN(HLOOKUP($A54,tablelatlon,2,FALSE))*COS(HLOOKUP($A54,tablelatlon,3,FALSE)-'DATA ENTRY SHEET'!E$14),SIN(HLOOKUP($A54,tablelatlon,3,FALSE)-'DATA ENTRY SHEET'!E$14)*COS('DATA ENTRY SHEET'!E$13))-HLOOKUP($A54,tablelatlon,4,FALSE),2*PI())</f>
        <v>143.99250097682275</v>
      </c>
      <c r="F54" s="137">
        <f>(180/PI())*MOD(ATAN2(SIN('DATA ENTRY SHEET'!F$13)*COS(HLOOKUP($A54,tablelatlon,2,FALSE))-COS('DATA ENTRY SHEET'!F$13)*SIN(HLOOKUP($A54,tablelatlon,2,FALSE))*COS(HLOOKUP($A54,tablelatlon,3,FALSE)-'DATA ENTRY SHEET'!F$14),SIN(HLOOKUP($A54,tablelatlon,3,FALSE)-'DATA ENTRY SHEET'!F$14)*COS('DATA ENTRY SHEET'!F$13))-HLOOKUP($A54,tablelatlon,4,FALSE),2*PI())</f>
        <v>142.42891297315498</v>
      </c>
      <c r="G54" s="134">
        <f>(180/PI())*MOD(ATAN2(SIN('DATA ENTRY SHEET'!G$13)*COS(HLOOKUP($A54,tablelatlon,2,FALSE))-COS('DATA ENTRY SHEET'!G$13)*SIN(HLOOKUP($A54,tablelatlon,2,FALSE))*COS(HLOOKUP($A54,tablelatlon,3,FALSE)-'DATA ENTRY SHEET'!G$14),SIN(HLOOKUP($A54,tablelatlon,3,FALSE)-'DATA ENTRY SHEET'!G$14)*COS('DATA ENTRY SHEET'!G$13))-HLOOKUP($A54,tablelatlon,4,FALSE),2*PI())</f>
        <v>141.02443585215684</v>
      </c>
      <c r="H54" s="137">
        <f>(180/PI())*MOD(ATAN2(SIN('DATA ENTRY SHEET'!H$13)*COS(HLOOKUP($A54,tablelatlon,2,FALSE))-COS('DATA ENTRY SHEET'!H$13)*SIN(HLOOKUP($A54,tablelatlon,2,FALSE))*COS(HLOOKUP($A54,tablelatlon,3,FALSE)-'DATA ENTRY SHEET'!H$14),SIN(HLOOKUP($A54,tablelatlon,3,FALSE)-'DATA ENTRY SHEET'!H$14)*COS('DATA ENTRY SHEET'!H$13))-HLOOKUP($A54,tablelatlon,4,FALSE),2*PI())</f>
        <v>139.77137995636966</v>
      </c>
      <c r="I54" s="136">
        <f>(180/PI())*MOD(ATAN2(SIN('DATA ENTRY SHEET'!I$13)*COS(HLOOKUP($A54,tablelatlon,2,FALSE))-COS('DATA ENTRY SHEET'!I$13)*SIN(HLOOKUP($A54,tablelatlon,2,FALSE))*COS(HLOOKUP($A54,tablelatlon,3,FALSE)-'DATA ENTRY SHEET'!I$14),SIN(HLOOKUP($A54,tablelatlon,3,FALSE)-'DATA ENTRY SHEET'!I$14)*COS('DATA ENTRY SHEET'!I$13))-HLOOKUP($A54,tablelatlon,4,FALSE),2*PI())</f>
        <v>138.66175301414665</v>
      </c>
      <c r="J54" s="137">
        <f>(180/PI())*MOD(ATAN2(SIN('DATA ENTRY SHEET'!J$13)*COS(HLOOKUP($A54,tablelatlon,2,FALSE))-COS('DATA ENTRY SHEET'!J$13)*SIN(HLOOKUP($A54,tablelatlon,2,FALSE))*COS(HLOOKUP($A54,tablelatlon,3,FALSE)-'DATA ENTRY SHEET'!J$14),SIN(HLOOKUP($A54,tablelatlon,3,FALSE)-'DATA ENTRY SHEET'!J$14)*COS('DATA ENTRY SHEET'!J$13))-HLOOKUP($A54,tablelatlon,4,FALSE),2*PI())</f>
        <v>137.68758504788383</v>
      </c>
      <c r="K54" s="134">
        <f>(180/PI())*MOD(ATAN2(SIN('DATA ENTRY SHEET'!K$13)*COS(HLOOKUP($A54,tablelatlon,2,FALSE))-COS('DATA ENTRY SHEET'!K$13)*SIN(HLOOKUP($A54,tablelatlon,2,FALSE))*COS(HLOOKUP($A54,tablelatlon,3,FALSE)-'DATA ENTRY SHEET'!K$14),SIN(HLOOKUP($A54,tablelatlon,3,FALSE)-'DATA ENTRY SHEET'!K$14)*COS('DATA ENTRY SHEET'!K$13))-HLOOKUP($A54,tablelatlon,4,FALSE),2*PI())</f>
        <v>136.84116104599224</v>
      </c>
      <c r="L54" s="137">
        <f>(180/PI())*MOD(ATAN2(SIN('DATA ENTRY SHEET'!L$13)*COS(HLOOKUP($A54,tablelatlon,2,FALSE))-COS('DATA ENTRY SHEET'!L$13)*SIN(HLOOKUP($A54,tablelatlon,2,FALSE))*COS(HLOOKUP($A54,tablelatlon,3,FALSE)-'DATA ENTRY SHEET'!L$14),SIN(HLOOKUP($A54,tablelatlon,3,FALSE)-'DATA ENTRY SHEET'!L$14)*COS('DATA ENTRY SHEET'!L$13))-HLOOKUP($A54,tablelatlon,4,FALSE),2*PI())</f>
        <v>136.1151799082118</v>
      </c>
      <c r="M54" s="136">
        <f>(180/PI())*MOD(ATAN2(SIN('DATA ENTRY SHEET'!M$13)*COS(HLOOKUP($A54,tablelatlon,2,FALSE))-COS('DATA ENTRY SHEET'!M$13)*SIN(HLOOKUP($A54,tablelatlon,2,FALSE))*COS(HLOOKUP($A54,tablelatlon,3,FALSE)-'DATA ENTRY SHEET'!M$14),SIN(HLOOKUP($A54,tablelatlon,3,FALSE)-'DATA ENTRY SHEET'!M$14)*COS('DATA ENTRY SHEET'!M$13))-HLOOKUP($A54,tablelatlon,4,FALSE),2*PI())</f>
        <v>135.50285657730743</v>
      </c>
      <c r="N54" s="137">
        <f>(180/PI())*MOD(ATAN2(SIN('DATA ENTRY SHEET'!N$13)*COS(HLOOKUP($A54,tablelatlon,2,FALSE))-COS('DATA ENTRY SHEET'!N$13)*SIN(HLOOKUP($A54,tablelatlon,2,FALSE))*COS(HLOOKUP($A54,tablelatlon,3,FALSE)-'DATA ENTRY SHEET'!N$14),SIN(HLOOKUP($A54,tablelatlon,3,FALSE)-'DATA ENTRY SHEET'!N$14)*COS('DATA ENTRY SHEET'!N$13))-HLOOKUP($A54,tablelatlon,4,FALSE),2*PI())</f>
        <v>134.99798179529571</v>
      </c>
      <c r="O54" s="134">
        <f>(180/PI())*MOD(ATAN2(SIN('DATA ENTRY SHEET'!O$13)*COS(HLOOKUP($A54,tablelatlon,2,FALSE))-COS('DATA ENTRY SHEET'!O$13)*SIN(HLOOKUP($A54,tablelatlon,2,FALSE))*COS(HLOOKUP($A54,tablelatlon,3,FALSE)-'DATA ENTRY SHEET'!O$14),SIN(HLOOKUP($A54,tablelatlon,3,FALSE)-'DATA ENTRY SHEET'!O$14)*COS('DATA ENTRY SHEET'!O$13))-HLOOKUP($A54,tablelatlon,4,FALSE),2*PI())</f>
        <v>134.58900164159843</v>
      </c>
      <c r="P54" s="137">
        <f>(180/PI())*MOD(ATAN2(SIN('DATA ENTRY SHEET'!P$13)*COS(HLOOKUP($A54,tablelatlon,2,FALSE))-COS('DATA ENTRY SHEET'!P$13)*SIN(HLOOKUP($A54,tablelatlon,2,FALSE))*COS(HLOOKUP($A54,tablelatlon,3,FALSE)-'DATA ENTRY SHEET'!P$14),SIN(HLOOKUP($A54,tablelatlon,3,FALSE)-'DATA ENTRY SHEET'!P$14)*COS('DATA ENTRY SHEET'!P$13))-HLOOKUP($A54,tablelatlon,4,FALSE),2*PI())</f>
        <v>134.28877329687765</v>
      </c>
      <c r="Q54" s="136">
        <f>(180/PI())*MOD(ATAN2(SIN('DATA ENTRY SHEET'!Q$13)*COS(HLOOKUP($A54,tablelatlon,2,FALSE))-COS('DATA ENTRY SHEET'!Q$13)*SIN(HLOOKUP($A54,tablelatlon,2,FALSE))*COS(HLOOKUP($A54,tablelatlon,3,FALSE)-'DATA ENTRY SHEET'!Q$14),SIN(HLOOKUP($A54,tablelatlon,3,FALSE)-'DATA ENTRY SHEET'!Q$14)*COS('DATA ENTRY SHEET'!Q$13))-HLOOKUP($A54,tablelatlon,4,FALSE),2*PI())</f>
        <v>134.0750624843651</v>
      </c>
      <c r="R54" s="137">
        <f>(180/PI())*MOD(ATAN2(SIN('DATA ENTRY SHEET'!R$13)*COS(HLOOKUP($A54,tablelatlon,2,FALSE))-COS('DATA ENTRY SHEET'!R$13)*SIN(HLOOKUP($A54,tablelatlon,2,FALSE))*COS(HLOOKUP($A54,tablelatlon,3,FALSE)-'DATA ENTRY SHEET'!R$14),SIN(HLOOKUP($A54,tablelatlon,3,FALSE)-'DATA ENTRY SHEET'!R$14)*COS('DATA ENTRY SHEET'!R$13))-HLOOKUP($A54,tablelatlon,4,FALSE),2*PI())</f>
        <v>133.95002385830574</v>
      </c>
      <c r="S54" s="134">
        <f>(180/PI())*MOD(ATAN2(SIN('DATA ENTRY SHEET'!S$13)*COS(HLOOKUP($A54,tablelatlon,2,FALSE))-COS('DATA ENTRY SHEET'!S$13)*SIN(HLOOKUP($A54,tablelatlon,2,FALSE))*COS(HLOOKUP($A54,tablelatlon,3,FALSE)-'DATA ENTRY SHEET'!S$14),SIN(HLOOKUP($A54,tablelatlon,3,FALSE)-'DATA ENTRY SHEET'!S$14)*COS('DATA ENTRY SHEET'!S$13))-HLOOKUP($A54,tablelatlon,4,FALSE),2*PI())</f>
        <v>133.9104321516316</v>
      </c>
      <c r="T54" s="137">
        <f>(180/PI())*MOD(ATAN2(SIN('DATA ENTRY SHEET'!T$13)*COS(HLOOKUP($A54,tablelatlon,2,FALSE))-COS('DATA ENTRY SHEET'!T$13)*SIN(HLOOKUP($A54,tablelatlon,2,FALSE))*COS(HLOOKUP($A54,tablelatlon,3,FALSE)-'DATA ENTRY SHEET'!T$14),SIN(HLOOKUP($A54,tablelatlon,3,FALSE)-'DATA ENTRY SHEET'!T$14)*COS('DATA ENTRY SHEET'!T$13))-HLOOKUP($A54,tablelatlon,4,FALSE),2*PI())</f>
        <v>133.95360839798215</v>
      </c>
      <c r="U54" s="136">
        <f>(180/PI())*MOD(ATAN2(SIN('DATA ENTRY SHEET'!U$13)*COS(HLOOKUP($A54,tablelatlon,2,FALSE))-COS('DATA ENTRY SHEET'!U$13)*SIN(HLOOKUP($A54,tablelatlon,2,FALSE))*COS(HLOOKUP($A54,tablelatlon,3,FALSE)-'DATA ENTRY SHEET'!U$14),SIN(HLOOKUP($A54,tablelatlon,3,FALSE)-'DATA ENTRY SHEET'!U$14)*COS('DATA ENTRY SHEET'!U$13))-HLOOKUP($A54,tablelatlon,4,FALSE),2*PI())</f>
        <v>134.07739588167763</v>
      </c>
      <c r="V54" s="134">
        <f>(180/PI())*MOD(ATAN2(SIN('DATA ENTRY SHEET'!V$13)*COS(HLOOKUP($A54,tablelatlon,2,FALSE))-COS('DATA ENTRY SHEET'!V$13)*SIN(HLOOKUP($A54,tablelatlon,2,FALSE))*COS(HLOOKUP($A54,tablelatlon,3,FALSE)-'DATA ENTRY SHEET'!V$14),SIN(HLOOKUP($A54,tablelatlon,3,FALSE)-'DATA ENTRY SHEET'!V$14)*COS('DATA ENTRY SHEET'!V$13))-HLOOKUP($A54,tablelatlon,4,FALSE),2*PI())</f>
        <v>134.2801366271857</v>
      </c>
      <c r="W54" s="137">
        <f>(180/PI())*MOD(ATAN2(SIN('DATA ENTRY SHEET'!W$13)*COS(HLOOKUP($A54,tablelatlon,2,FALSE))-COS('DATA ENTRY SHEET'!W$13)*SIN(HLOOKUP($A54,tablelatlon,2,FALSE))*COS(HLOOKUP($A54,tablelatlon,3,FALSE)-'DATA ENTRY SHEET'!W$14),SIN(HLOOKUP($A54,tablelatlon,3,FALSE)-'DATA ENTRY SHEET'!W$14)*COS('DATA ENTRY SHEET'!W$13))-HLOOKUP($A54,tablelatlon,4,FALSE),2*PI())</f>
        <v>134.56064915300914</v>
      </c>
      <c r="X54" s="138">
        <f>(180/PI())*MOD(ATAN2(SIN('DATA ENTRY SHEET'!X$13)*COS(HLOOKUP($A54,tablelatlon,2,FALSE))-COS('DATA ENTRY SHEET'!X$13)*SIN(HLOOKUP($A54,tablelatlon,2,FALSE))*COS(HLOOKUP($A54,tablelatlon,3,FALSE)-'DATA ENTRY SHEET'!X$14),SIN(HLOOKUP($A54,tablelatlon,3,FALSE)-'DATA ENTRY SHEET'!X$14)*COS('DATA ENTRY SHEET'!X$13))-HLOOKUP($A54,tablelatlon,4,FALSE),2*PI())</f>
        <v>134.91820784539314</v>
      </c>
      <c r="Y54" s="139">
        <f>(180/PI())*MOD(ATAN2(SIN('DATA ENTRY SHEET'!Y$13)*COS(HLOOKUP($A54,tablelatlon,2,FALSE))-COS('DATA ENTRY SHEET'!Y$13)*SIN(HLOOKUP($A54,tablelatlon,2,FALSE))*COS(HLOOKUP($A54,tablelatlon,3,FALSE)-'DATA ENTRY SHEET'!Y$14),SIN(HLOOKUP($A54,tablelatlon,3,FALSE)-'DATA ENTRY SHEET'!Y$14)*COS('DATA ENTRY SHEET'!Y$13))-HLOOKUP($A54,tablelatlon,4,FALSE),2*PI())</f>
        <v>135.35252402034337</v>
      </c>
      <c r="Z54" s="166">
        <f>$A54</f>
        <v>25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8.75" customHeight="1" thickBot="1">
      <c r="A55" s="141" t="s">
        <v>0</v>
      </c>
      <c r="B55" s="125">
        <f>2*ASIN(SQRT((SIN((HLOOKUP($A54,tablelatlon,2,FALSE)-'DATA ENTRY SHEET'!B$13)/2))^2+COS(HLOOKUP($A54,tablelatlon,2,FALSE))*COS('DATA ENTRY SHEET'!B$13)*(SIN((HLOOKUP($A54,tablelatlon,3,FALSE)-'DATA ENTRY SHEET'!B$14)/2))^2))*(60*180/PI())</f>
        <v>5660.781854837646</v>
      </c>
      <c r="C55" s="129">
        <f>2*ASIN(SQRT((SIN((HLOOKUP($A54,tablelatlon,2,FALSE)-'DATA ENTRY SHEET'!C$13)/2))^2+COS(HLOOKUP($A54,tablelatlon,2,FALSE))*COS('DATA ENTRY SHEET'!C$13)*(SIN((HLOOKUP($A54,tablelatlon,3,FALSE)-'DATA ENTRY SHEET'!C$14)/2))^2))*(60*180/PI())</f>
        <v>5395.617419398353</v>
      </c>
      <c r="D55" s="127">
        <f>2*ASIN(SQRT((SIN((HLOOKUP($A54,tablelatlon,2,FALSE)-'DATA ENTRY SHEET'!D$13)/2))^2+COS(HLOOKUP($A54,tablelatlon,2,FALSE))*COS('DATA ENTRY SHEET'!D$13)*(SIN((HLOOKUP($A54,tablelatlon,3,FALSE)-'DATA ENTRY SHEET'!D$14)/2))^2))*(60*180/PI())</f>
        <v>5219.997379538459</v>
      </c>
      <c r="E55" s="128">
        <f>2*ASIN(SQRT((SIN((HLOOKUP($A54,tablelatlon,2,FALSE)-'DATA ENTRY SHEET'!E$13)/2))^2+COS(HLOOKUP($A54,tablelatlon,2,FALSE))*COS('DATA ENTRY SHEET'!E$13)*(SIN((HLOOKUP($A54,tablelatlon,3,FALSE)-'DATA ENTRY SHEET'!E$14)/2))^2))*(60*180/PI())</f>
        <v>5033.472870568807</v>
      </c>
      <c r="F55" s="127">
        <f>2*ASIN(SQRT((SIN((HLOOKUP($A54,tablelatlon,2,FALSE)-'DATA ENTRY SHEET'!F$13)/2))^2+COS(HLOOKUP($A54,tablelatlon,2,FALSE))*COS('DATA ENTRY SHEET'!F$13)*(SIN((HLOOKUP($A54,tablelatlon,3,FALSE)-'DATA ENTRY SHEET'!F$14)/2))^2))*(60*180/PI())</f>
        <v>4837.17769218123</v>
      </c>
      <c r="G55" s="129">
        <f>2*ASIN(SQRT((SIN((HLOOKUP($A54,tablelatlon,2,FALSE)-'DATA ENTRY SHEET'!G$13)/2))^2+COS(HLOOKUP($A54,tablelatlon,2,FALSE))*COS('DATA ENTRY SHEET'!G$13)*(SIN((HLOOKUP($A54,tablelatlon,3,FALSE)-'DATA ENTRY SHEET'!G$14)/2))^2))*(60*180/PI())</f>
        <v>4632.165612472849</v>
      </c>
      <c r="H55" s="127">
        <f>2*ASIN(SQRT((SIN((HLOOKUP($A54,tablelatlon,2,FALSE)-'DATA ENTRY SHEET'!H$13)/2))^2+COS(HLOOKUP($A54,tablelatlon,2,FALSE))*COS('DATA ENTRY SHEET'!H$13)*(SIN((HLOOKUP($A54,tablelatlon,3,FALSE)-'DATA ENTRY SHEET'!H$14)/2))^2))*(60*180/PI())</f>
        <v>4419.408029307891</v>
      </c>
      <c r="I55" s="128">
        <f>2*ASIN(SQRT((SIN((HLOOKUP($A54,tablelatlon,2,FALSE)-'DATA ENTRY SHEET'!I$13)/2))^2+COS(HLOOKUP($A54,tablelatlon,2,FALSE))*COS('DATA ENTRY SHEET'!I$13)*(SIN((HLOOKUP($A54,tablelatlon,3,FALSE)-'DATA ENTRY SHEET'!I$14)/2))^2))*(60*180/PI())</f>
        <v>4199.795348586307</v>
      </c>
      <c r="J55" s="127">
        <f>2*ASIN(SQRT((SIN((HLOOKUP($A54,tablelatlon,2,FALSE)-'DATA ENTRY SHEET'!J$13)/2))^2+COS(HLOOKUP($A54,tablelatlon,2,FALSE))*COS('DATA ENTRY SHEET'!J$13)*(SIN((HLOOKUP($A54,tablelatlon,3,FALSE)-'DATA ENTRY SHEET'!J$14)/2))^2))*(60*180/PI())</f>
        <v>3974.1408698236974</v>
      </c>
      <c r="K55" s="129">
        <f>2*ASIN(SQRT((SIN((HLOOKUP($A54,tablelatlon,2,FALSE)-'DATA ENTRY SHEET'!K$13)/2))^2+COS(HLOOKUP($A54,tablelatlon,2,FALSE))*COS('DATA ENTRY SHEET'!K$13)*(SIN((HLOOKUP($A54,tablelatlon,3,FALSE)-'DATA ENTRY SHEET'!K$14)/2))^2))*(60*180/PI())</f>
        <v>3743.186227158469</v>
      </c>
      <c r="L55" s="127">
        <f>2*ASIN(SQRT((SIN((HLOOKUP($A54,tablelatlon,2,FALSE)-'DATA ENTRY SHEET'!L$13)/2))^2+COS(HLOOKUP($A54,tablelatlon,2,FALSE))*COS('DATA ENTRY SHEET'!L$13)*(SIN((HLOOKUP($A54,tablelatlon,3,FALSE)-'DATA ENTRY SHEET'!L$14)/2))^2))*(60*180/PI())</f>
        <v>3507.6076758195973</v>
      </c>
      <c r="M55" s="128">
        <f>2*ASIN(SQRT((SIN((HLOOKUP($A54,tablelatlon,2,FALSE)-'DATA ENTRY SHEET'!M$13)/2))^2+COS(HLOOKUP($A54,tablelatlon,2,FALSE))*COS('DATA ENTRY SHEET'!M$13)*(SIN((HLOOKUP($A54,tablelatlon,3,FALSE)-'DATA ENTRY SHEET'!M$14)/2))^2))*(60*180/PI())</f>
        <v>3268.022720095447</v>
      </c>
      <c r="N55" s="127">
        <f>2*ASIN(SQRT((SIN((HLOOKUP($A54,tablelatlon,2,FALSE)-'DATA ENTRY SHEET'!N$13)/2))^2+COS(HLOOKUP($A54,tablelatlon,2,FALSE))*COS('DATA ENTRY SHEET'!N$13)*(SIN((HLOOKUP($A54,tablelatlon,3,FALSE)-'DATA ENTRY SHEET'!N$14)/2))^2))*(60*180/PI())</f>
        <v>3024.9967431525934</v>
      </c>
      <c r="O55" s="129">
        <f>2*ASIN(SQRT((SIN((HLOOKUP($A54,tablelatlon,2,FALSE)-'DATA ENTRY SHEET'!O$13)/2))^2+COS(HLOOKUP($A54,tablelatlon,2,FALSE))*COS('DATA ENTRY SHEET'!O$13)*(SIN((HLOOKUP($A54,tablelatlon,3,FALSE)-'DATA ENTRY SHEET'!O$14)/2))^2))*(60*180/PI())</f>
        <v>2779.3258123160626</v>
      </c>
      <c r="P55" s="127">
        <f>2*ASIN(SQRT((SIN((HLOOKUP($A54,tablelatlon,2,FALSE)-'DATA ENTRY SHEET'!P$13)/2))^2+COS(HLOOKUP($A54,tablelatlon,2,FALSE))*COS('DATA ENTRY SHEET'!P$13)*(SIN((HLOOKUP($A54,tablelatlon,3,FALSE)-'DATA ENTRY SHEET'!P$14)/2))^2))*(60*180/PI())</f>
        <v>2530.6608164830154</v>
      </c>
      <c r="Q55" s="128">
        <f>2*ASIN(SQRT((SIN((HLOOKUP($A54,tablelatlon,2,FALSE)-'DATA ENTRY SHEET'!Q$13)/2))^2+COS(HLOOKUP($A54,tablelatlon,2,FALSE))*COS('DATA ENTRY SHEET'!Q$13)*(SIN((HLOOKUP($A54,tablelatlon,3,FALSE)-'DATA ENTRY SHEET'!Q$14)/2))^2))*(60*180/PI())</f>
        <v>2280.2770341148967</v>
      </c>
      <c r="R55" s="127">
        <f>2*ASIN(SQRT((SIN((HLOOKUP($A54,tablelatlon,2,FALSE)-'DATA ENTRY SHEET'!R$13)/2))^2+COS(HLOOKUP($A54,tablelatlon,2,FALSE))*COS('DATA ENTRY SHEET'!R$13)*(SIN((HLOOKUP($A54,tablelatlon,3,FALSE)-'DATA ENTRY SHEET'!R$14)/2))^2))*(60*180/PI())</f>
        <v>2028.3155180704407</v>
      </c>
      <c r="S55" s="129">
        <f>2*ASIN(SQRT((SIN((HLOOKUP($A54,tablelatlon,2,FALSE)-'DATA ENTRY SHEET'!S$13)/2))^2+COS(HLOOKUP($A54,tablelatlon,2,FALSE))*COS('DATA ENTRY SHEET'!S$13)*(SIN((HLOOKUP($A54,tablelatlon,3,FALSE)-'DATA ENTRY SHEET'!S$14)/2))^2))*(60*180/PI())</f>
        <v>1775.1699062010505</v>
      </c>
      <c r="T55" s="127">
        <f>2*ASIN(SQRT((SIN((HLOOKUP($A54,tablelatlon,2,FALSE)-'DATA ENTRY SHEET'!T$13)/2))^2+COS(HLOOKUP($A54,tablelatlon,2,FALSE))*COS('DATA ENTRY SHEET'!T$13)*(SIN((HLOOKUP($A54,tablelatlon,3,FALSE)-'DATA ENTRY SHEET'!T$14)/2))^2))*(60*180/PI())</f>
        <v>1521.214528425199</v>
      </c>
      <c r="U55" s="128">
        <f>2*ASIN(SQRT((SIN((HLOOKUP($A54,tablelatlon,2,FALSE)-'DATA ENTRY SHEET'!U$13)/2))^2+COS(HLOOKUP($A54,tablelatlon,2,FALSE))*COS('DATA ENTRY SHEET'!U$13)*(SIN((HLOOKUP($A54,tablelatlon,3,FALSE)-'DATA ENTRY SHEET'!U$14)/2))^2))*(60*180/PI())</f>
        <v>1266.8085685806034</v>
      </c>
      <c r="V55" s="129">
        <f>2*ASIN(SQRT((SIN((HLOOKUP($A54,tablelatlon,2,FALSE)-'DATA ENTRY SHEET'!V$13)/2))^2+COS(HLOOKUP($A54,tablelatlon,2,FALSE))*COS('DATA ENTRY SHEET'!V$13)*(SIN((HLOOKUP($A54,tablelatlon,3,FALSE)-'DATA ENTRY SHEET'!V$14)/2))^2))*(60*180/PI())</f>
        <v>1012.2999360683676</v>
      </c>
      <c r="W55" s="127">
        <f>2*ASIN(SQRT((SIN((HLOOKUP($A54,tablelatlon,2,FALSE)-'DATA ENTRY SHEET'!W$13)/2))^2+COS(HLOOKUP($A54,tablelatlon,2,FALSE))*COS('DATA ENTRY SHEET'!W$13)*(SIN((HLOOKUP($A54,tablelatlon,3,FALSE)-'DATA ENTRY SHEET'!W$14)/2))^2))*(60*180/PI())</f>
        <v>758.0288920071978</v>
      </c>
      <c r="X55" s="130">
        <f>2*ASIN(SQRT((SIN((HLOOKUP($A54,tablelatlon,2,FALSE)-'DATA ENTRY SHEET'!X$13)/2))^2+COS(HLOOKUP($A54,tablelatlon,2,FALSE))*COS('DATA ENTRY SHEET'!X$13)*(SIN((HLOOKUP($A54,tablelatlon,3,FALSE)-'DATA ENTRY SHEET'!X$14)/2))^2))*(60*180/PI())</f>
        <v>504.3314735487953</v>
      </c>
      <c r="Y55" s="131">
        <f>2*ASIN(SQRT((SIN((HLOOKUP($A54,tablelatlon,2,FALSE)-'DATA ENTRY SHEET'!Y$13)/2))^2+COS(HLOOKUP($A54,tablelatlon,2,FALSE))*COS('DATA ENTRY SHEET'!Y$13)*(SIN((HLOOKUP($A54,tablelatlon,3,FALSE)-'DATA ENTRY SHEET'!Y$14)/2))^2))*(60*180/PI())</f>
        <v>251.54275741062557</v>
      </c>
      <c r="Z55" s="167">
        <f>2*ASIN(SQRT((SIN((HLOOKUP($A54,tablelatlon,2,FALSE)-'DATA ENTRY SHEET'!Z$13)/2))^2+COS(HLOOKUP($A54,tablelatlon,2,FALSE))*COS('DATA ENTRY SHEET'!Z$13)*(SIN((HLOOKUP($A54,tablelatlon,3,FALSE)-'DATA ENTRY SHEET'!Z$14)/2))^2))*(60*180/PI())</f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8.75" customHeight="1" thickBot="1">
      <c r="A56" s="168" t="s">
        <v>19</v>
      </c>
      <c r="B56" s="219">
        <f>+'DATA ENTRY SHEET'!B5</f>
        <v>1</v>
      </c>
      <c r="C56" s="211">
        <f>+'DATA ENTRY SHEET'!C5</f>
        <v>2</v>
      </c>
      <c r="D56" s="213">
        <f>+'DATA ENTRY SHEET'!D5</f>
        <v>3</v>
      </c>
      <c r="E56" s="211">
        <f>+'DATA ENTRY SHEET'!E5</f>
        <v>4</v>
      </c>
      <c r="F56" s="213">
        <f>+'DATA ENTRY SHEET'!F5</f>
        <v>5</v>
      </c>
      <c r="G56" s="211">
        <f>+'DATA ENTRY SHEET'!G5</f>
        <v>6</v>
      </c>
      <c r="H56" s="213">
        <f>+'DATA ENTRY SHEET'!H5</f>
        <v>7</v>
      </c>
      <c r="I56" s="211">
        <f>+'DATA ENTRY SHEET'!I5</f>
        <v>8</v>
      </c>
      <c r="J56" s="213">
        <f>+'DATA ENTRY SHEET'!J5</f>
        <v>9</v>
      </c>
      <c r="K56" s="211">
        <f>+'DATA ENTRY SHEET'!K5</f>
        <v>10</v>
      </c>
      <c r="L56" s="213">
        <f>+'DATA ENTRY SHEET'!L5</f>
        <v>11</v>
      </c>
      <c r="M56" s="211">
        <f>+'DATA ENTRY SHEET'!M5</f>
        <v>12</v>
      </c>
      <c r="N56" s="213">
        <f>+'DATA ENTRY SHEET'!N5</f>
        <v>13</v>
      </c>
      <c r="O56" s="211">
        <f>+'DATA ENTRY SHEET'!O5</f>
        <v>14</v>
      </c>
      <c r="P56" s="213">
        <f>+'DATA ENTRY SHEET'!P5</f>
        <v>15</v>
      </c>
      <c r="Q56" s="211">
        <f>+'DATA ENTRY SHEET'!Q5</f>
        <v>16</v>
      </c>
      <c r="R56" s="213">
        <f>+'DATA ENTRY SHEET'!R5</f>
        <v>17</v>
      </c>
      <c r="S56" s="211">
        <f>+'DATA ENTRY SHEET'!S5</f>
        <v>18</v>
      </c>
      <c r="T56" s="213">
        <f>+'DATA ENTRY SHEET'!T5</f>
        <v>19</v>
      </c>
      <c r="U56" s="211">
        <f>+'DATA ENTRY SHEET'!U5</f>
        <v>20</v>
      </c>
      <c r="V56" s="211">
        <f>+'DATA ENTRY SHEET'!V5</f>
        <v>21</v>
      </c>
      <c r="W56" s="213">
        <f>+'DATA ENTRY SHEET'!W5</f>
        <v>22</v>
      </c>
      <c r="X56" s="215">
        <f>+'DATA ENTRY SHEET'!X5</f>
        <v>23</v>
      </c>
      <c r="Y56" s="217">
        <f>+'DATA ENTRY SHEET'!Y5</f>
        <v>24</v>
      </c>
      <c r="Z56" s="209">
        <f>+'DATA ENTRY SHEET'!Z5</f>
        <v>25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8.75" customHeight="1" thickBot="1">
      <c r="A57" s="98" t="s">
        <v>20</v>
      </c>
      <c r="B57" s="214"/>
      <c r="C57" s="212"/>
      <c r="D57" s="214"/>
      <c r="E57" s="212"/>
      <c r="F57" s="214"/>
      <c r="G57" s="212"/>
      <c r="H57" s="214"/>
      <c r="I57" s="212"/>
      <c r="J57" s="214"/>
      <c r="K57" s="212"/>
      <c r="L57" s="214"/>
      <c r="M57" s="212"/>
      <c r="N57" s="214"/>
      <c r="O57" s="212"/>
      <c r="P57" s="214"/>
      <c r="Q57" s="212"/>
      <c r="R57" s="214"/>
      <c r="S57" s="212"/>
      <c r="T57" s="214"/>
      <c r="U57" s="212"/>
      <c r="V57" s="212"/>
      <c r="W57" s="214"/>
      <c r="X57" s="216"/>
      <c r="Y57" s="218"/>
      <c r="Z57" s="21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5.75" customHeight="1" thickBot="1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1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8" customHeight="1">
      <c r="A59" s="172"/>
      <c r="B59" s="173"/>
      <c r="C59" s="227" t="s">
        <v>50</v>
      </c>
      <c r="D59" s="227"/>
      <c r="E59" s="227"/>
      <c r="F59" s="227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4"/>
      <c r="T59" s="174"/>
      <c r="U59" s="174"/>
      <c r="V59" s="174"/>
      <c r="W59" s="174"/>
      <c r="X59" s="174"/>
      <c r="Y59" s="174"/>
      <c r="Z59" s="17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8" customHeight="1">
      <c r="A60" s="176" t="s">
        <v>51</v>
      </c>
      <c r="B60" s="177"/>
      <c r="C60" s="228"/>
      <c r="D60" s="228"/>
      <c r="E60" s="228"/>
      <c r="F60" s="228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94"/>
      <c r="T60" s="94"/>
      <c r="U60" s="94"/>
      <c r="V60" s="94"/>
      <c r="W60" s="94"/>
      <c r="X60" s="94"/>
      <c r="Y60" s="94"/>
      <c r="Z60" s="97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8" customHeight="1">
      <c r="A61" s="178" t="s">
        <v>9</v>
      </c>
      <c r="B61" s="177"/>
      <c r="C61" s="179"/>
      <c r="D61" s="179"/>
      <c r="E61" s="40"/>
      <c r="F61" s="179"/>
      <c r="G61" s="180"/>
      <c r="H61" s="177"/>
      <c r="I61" s="177"/>
      <c r="J61" s="177"/>
      <c r="K61" s="177"/>
      <c r="L61" s="177"/>
      <c r="M61" s="181"/>
      <c r="N61" s="182"/>
      <c r="O61" s="177"/>
      <c r="P61" s="177"/>
      <c r="Q61" s="177"/>
      <c r="R61" s="177"/>
      <c r="S61" s="94"/>
      <c r="T61" s="94"/>
      <c r="U61" s="94"/>
      <c r="V61" s="94"/>
      <c r="W61" s="94"/>
      <c r="X61" s="94"/>
      <c r="Y61" s="94"/>
      <c r="Z61" s="97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8" customHeight="1">
      <c r="A62" s="178" t="s">
        <v>31</v>
      </c>
      <c r="B62" s="177"/>
      <c r="C62" s="179"/>
      <c r="D62" s="179"/>
      <c r="E62" s="40"/>
      <c r="F62" s="179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94"/>
      <c r="Y62" s="94"/>
      <c r="Z62" s="97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8" customHeight="1">
      <c r="A63" s="178" t="s">
        <v>11</v>
      </c>
      <c r="B63" s="177"/>
      <c r="C63" s="179"/>
      <c r="D63" s="179"/>
      <c r="E63" s="40"/>
      <c r="F63" s="179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94"/>
      <c r="T63" s="94"/>
      <c r="U63" s="94"/>
      <c r="V63" s="94"/>
      <c r="W63" s="94"/>
      <c r="X63" s="94"/>
      <c r="Y63" s="94"/>
      <c r="Z63" s="97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8" customHeight="1">
      <c r="A64" s="183" t="s">
        <v>56</v>
      </c>
      <c r="B64" s="177"/>
      <c r="C64" s="179"/>
      <c r="D64" s="179"/>
      <c r="E64" s="40"/>
      <c r="F64" s="179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94"/>
      <c r="T64" s="94"/>
      <c r="U64" s="94"/>
      <c r="V64" s="94"/>
      <c r="W64" s="94"/>
      <c r="X64" s="94"/>
      <c r="Y64" s="94"/>
      <c r="Z64" s="97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8" customHeight="1">
      <c r="A65" s="183" t="s">
        <v>72</v>
      </c>
      <c r="B65" s="177"/>
      <c r="C65" s="179"/>
      <c r="D65" s="179"/>
      <c r="E65" s="40"/>
      <c r="F65" s="179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94"/>
      <c r="T65" s="94"/>
      <c r="U65" s="94"/>
      <c r="V65" s="94"/>
      <c r="W65" s="94"/>
      <c r="X65" s="94"/>
      <c r="Y65" s="94"/>
      <c r="Z65" s="97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8" customHeight="1">
      <c r="A66" s="183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94"/>
      <c r="T66" s="94"/>
      <c r="U66" s="94"/>
      <c r="V66" s="94"/>
      <c r="W66" s="94"/>
      <c r="X66" s="94"/>
      <c r="Y66" s="94"/>
      <c r="Z66" s="97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8" customHeight="1">
      <c r="A67" s="184" t="s">
        <v>8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94"/>
      <c r="T67" s="94"/>
      <c r="U67" s="94"/>
      <c r="V67" s="94"/>
      <c r="W67" s="94"/>
      <c r="X67" s="94"/>
      <c r="Y67" s="94"/>
      <c r="Z67" s="97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8" customHeight="1">
      <c r="A68" s="178" t="s">
        <v>38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94"/>
      <c r="T68" s="94"/>
      <c r="U68" s="94"/>
      <c r="V68" s="94"/>
      <c r="W68" s="94"/>
      <c r="X68" s="94"/>
      <c r="Y68" s="94"/>
      <c r="Z68" s="97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8" customHeight="1">
      <c r="A69" s="178" t="s">
        <v>34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94"/>
      <c r="T69" s="94"/>
      <c r="U69" s="94"/>
      <c r="V69" s="94"/>
      <c r="W69" s="94"/>
      <c r="X69" s="94"/>
      <c r="Y69" s="94"/>
      <c r="Z69" s="97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8" customHeight="1">
      <c r="A70" s="178" t="s">
        <v>35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94"/>
      <c r="T70" s="94"/>
      <c r="U70" s="94"/>
      <c r="V70" s="94"/>
      <c r="W70" s="94"/>
      <c r="X70" s="94"/>
      <c r="Y70" s="94"/>
      <c r="Z70" s="97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8" customHeight="1">
      <c r="A71" s="178" t="s">
        <v>40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94"/>
      <c r="T71" s="94"/>
      <c r="U71" s="94"/>
      <c r="V71" s="94"/>
      <c r="W71" s="94"/>
      <c r="X71" s="94"/>
      <c r="Y71" s="94"/>
      <c r="Z71" s="97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8" customHeight="1">
      <c r="A72" s="178" t="s">
        <v>37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94"/>
      <c r="T72" s="94"/>
      <c r="U72" s="94"/>
      <c r="V72" s="94"/>
      <c r="W72" s="94"/>
      <c r="X72" s="94"/>
      <c r="Y72" s="94"/>
      <c r="Z72" s="97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8" customHeight="1">
      <c r="A73" s="178" t="s">
        <v>36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94"/>
      <c r="T73" s="94"/>
      <c r="U73" s="94"/>
      <c r="V73" s="94"/>
      <c r="W73" s="94"/>
      <c r="X73" s="94"/>
      <c r="Y73" s="94"/>
      <c r="Z73" s="97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8" customHeight="1">
      <c r="A74" s="178" t="s">
        <v>45</v>
      </c>
      <c r="B74" s="177"/>
      <c r="C74" s="177"/>
      <c r="D74" s="177"/>
      <c r="E74" s="177"/>
      <c r="F74" s="177"/>
      <c r="G74" s="177"/>
      <c r="H74" s="177"/>
      <c r="I74" s="185" t="s">
        <v>32</v>
      </c>
      <c r="J74" s="177"/>
      <c r="K74" s="177"/>
      <c r="L74" s="177"/>
      <c r="M74" s="177"/>
      <c r="N74" s="177"/>
      <c r="O74" s="177"/>
      <c r="P74" s="177" t="s">
        <v>55</v>
      </c>
      <c r="Q74" s="177"/>
      <c r="R74" s="177"/>
      <c r="S74" s="94"/>
      <c r="T74" s="94"/>
      <c r="U74" s="94"/>
      <c r="V74" s="94"/>
      <c r="W74" s="94"/>
      <c r="X74" s="94"/>
      <c r="Y74" s="94"/>
      <c r="Z74" s="97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8" customHeight="1">
      <c r="A75" s="178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94"/>
      <c r="T75" s="94"/>
      <c r="U75" s="94"/>
      <c r="V75" s="94"/>
      <c r="W75" s="94"/>
      <c r="X75" s="94"/>
      <c r="Y75" s="94"/>
      <c r="Z75" s="97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8" customHeight="1">
      <c r="A76" s="184" t="s">
        <v>1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94"/>
      <c r="T76" s="94"/>
      <c r="U76" s="94"/>
      <c r="V76" s="94"/>
      <c r="W76" s="94"/>
      <c r="X76" s="94"/>
      <c r="Y76" s="94"/>
      <c r="Z76" s="97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8" customHeight="1">
      <c r="A77" s="178" t="s">
        <v>39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94"/>
      <c r="T77" s="94"/>
      <c r="U77" s="94"/>
      <c r="V77" s="94"/>
      <c r="W77" s="94"/>
      <c r="X77" s="94"/>
      <c r="Y77" s="94"/>
      <c r="Z77" s="97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8" customHeight="1">
      <c r="A78" s="178" t="s">
        <v>6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94"/>
      <c r="T78" s="94"/>
      <c r="U78" s="94"/>
      <c r="V78" s="94"/>
      <c r="W78" s="94"/>
      <c r="X78" s="94"/>
      <c r="Y78" s="94"/>
      <c r="Z78" s="97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8" customHeight="1">
      <c r="A79" s="178" t="s">
        <v>75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94"/>
      <c r="T79" s="94"/>
      <c r="U79" s="94"/>
      <c r="V79" s="94"/>
      <c r="W79" s="94"/>
      <c r="X79" s="94"/>
      <c r="Y79" s="94"/>
      <c r="Z79" s="97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8" customHeight="1">
      <c r="A80" s="178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7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8" customHeight="1">
      <c r="A81" s="184" t="s">
        <v>14</v>
      </c>
      <c r="B81" s="186"/>
      <c r="C81" s="94"/>
      <c r="D81" s="187"/>
      <c r="E81" s="94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94"/>
      <c r="T81" s="94"/>
      <c r="U81" s="94"/>
      <c r="V81" s="94"/>
      <c r="W81" s="94"/>
      <c r="X81" s="94"/>
      <c r="Y81" s="94"/>
      <c r="Z81" s="97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8" customHeight="1">
      <c r="A82" s="178" t="s">
        <v>71</v>
      </c>
      <c r="B82" s="186"/>
      <c r="C82" s="94"/>
      <c r="D82" s="187"/>
      <c r="E82" s="94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94"/>
      <c r="T82" s="94"/>
      <c r="U82" s="94"/>
      <c r="V82" s="94"/>
      <c r="W82" s="94"/>
      <c r="X82" s="94"/>
      <c r="Y82" s="94"/>
      <c r="Z82" s="97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8" customHeight="1">
      <c r="A83" s="178" t="s">
        <v>57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94"/>
      <c r="T83" s="94"/>
      <c r="U83" s="94"/>
      <c r="V83" s="94"/>
      <c r="W83" s="94"/>
      <c r="X83" s="94"/>
      <c r="Y83" s="94"/>
      <c r="Z83" s="97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8" customHeight="1">
      <c r="A84" s="178" t="s">
        <v>62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94"/>
      <c r="T84" s="94"/>
      <c r="U84" s="94"/>
      <c r="V84" s="94"/>
      <c r="W84" s="94"/>
      <c r="X84" s="94"/>
      <c r="Y84" s="94"/>
      <c r="Z84" s="97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8" customHeight="1">
      <c r="A85" s="188" t="s">
        <v>41</v>
      </c>
      <c r="B85" s="186"/>
      <c r="C85" s="186"/>
      <c r="D85" s="186"/>
      <c r="E85" s="189"/>
      <c r="F85" s="189"/>
      <c r="G85" s="186"/>
      <c r="H85" s="40"/>
      <c r="I85" s="40"/>
      <c r="J85" s="186"/>
      <c r="K85" s="186"/>
      <c r="L85" s="186"/>
      <c r="M85" s="186"/>
      <c r="N85" s="186"/>
      <c r="O85" s="186"/>
      <c r="P85" s="186"/>
      <c r="Q85" s="186"/>
      <c r="R85" s="186"/>
      <c r="S85" s="94"/>
      <c r="T85" s="94"/>
      <c r="U85" s="94"/>
      <c r="V85" s="94"/>
      <c r="W85" s="94"/>
      <c r="X85" s="94"/>
      <c r="Y85" s="94"/>
      <c r="Z85" s="97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8" customHeight="1">
      <c r="A86" s="188" t="s">
        <v>63</v>
      </c>
      <c r="B86" s="186"/>
      <c r="C86" s="22"/>
      <c r="D86" s="186"/>
      <c r="E86" s="189"/>
      <c r="F86" s="189"/>
      <c r="G86" s="186"/>
      <c r="H86" s="40"/>
      <c r="I86" s="40"/>
      <c r="J86" s="186"/>
      <c r="K86" s="186"/>
      <c r="L86" s="186"/>
      <c r="M86" s="186"/>
      <c r="N86" s="186"/>
      <c r="O86" s="186"/>
      <c r="P86" s="186"/>
      <c r="Q86" s="186"/>
      <c r="R86" s="186"/>
      <c r="S86" s="94"/>
      <c r="T86" s="94"/>
      <c r="U86" s="94"/>
      <c r="V86" s="94"/>
      <c r="W86" s="94"/>
      <c r="X86" s="94"/>
      <c r="Y86" s="94"/>
      <c r="Z86" s="97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8" customHeight="1">
      <c r="A87" s="188" t="s">
        <v>68</v>
      </c>
      <c r="B87" s="186"/>
      <c r="C87" s="22"/>
      <c r="D87" s="186"/>
      <c r="E87" s="189"/>
      <c r="F87" s="189"/>
      <c r="G87" s="186"/>
      <c r="H87" s="40"/>
      <c r="I87" s="40"/>
      <c r="J87" s="186"/>
      <c r="K87" s="186"/>
      <c r="L87" s="186"/>
      <c r="M87" s="186"/>
      <c r="N87" s="186"/>
      <c r="O87" s="186"/>
      <c r="P87" s="186"/>
      <c r="Q87" s="186"/>
      <c r="R87" s="186"/>
      <c r="S87" s="94"/>
      <c r="T87" s="94"/>
      <c r="U87" s="94"/>
      <c r="V87" s="94"/>
      <c r="W87" s="94"/>
      <c r="X87" s="94"/>
      <c r="Y87" s="94"/>
      <c r="Z87" s="97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8" customHeight="1">
      <c r="A88" s="188"/>
      <c r="B88" s="186"/>
      <c r="C88" s="186"/>
      <c r="D88" s="186"/>
      <c r="E88" s="189"/>
      <c r="F88" s="189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94"/>
      <c r="T88" s="94"/>
      <c r="U88" s="94"/>
      <c r="V88" s="94"/>
      <c r="W88" s="94"/>
      <c r="X88" s="94"/>
      <c r="Y88" s="94"/>
      <c r="Z88" s="97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8" customHeight="1">
      <c r="A89" s="190" t="s">
        <v>2</v>
      </c>
      <c r="B89" s="186"/>
      <c r="C89" s="186"/>
      <c r="D89" s="186"/>
      <c r="E89" s="189"/>
      <c r="F89" s="189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94"/>
      <c r="T89" s="94"/>
      <c r="U89" s="94"/>
      <c r="V89" s="94"/>
      <c r="W89" s="94"/>
      <c r="X89" s="94"/>
      <c r="Y89" s="94"/>
      <c r="Z89" s="97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8" customHeight="1">
      <c r="A90" s="178" t="s">
        <v>58</v>
      </c>
      <c r="B90" s="186"/>
      <c r="C90" s="186"/>
      <c r="D90" s="186"/>
      <c r="E90" s="189"/>
      <c r="F90" s="189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94"/>
      <c r="T90" s="94"/>
      <c r="U90" s="94"/>
      <c r="V90" s="94"/>
      <c r="W90" s="94"/>
      <c r="X90" s="94"/>
      <c r="Y90" s="94"/>
      <c r="Z90" s="97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s="6" customFormat="1" ht="18" customHeight="1">
      <c r="A91" s="178"/>
      <c r="B91" s="191"/>
      <c r="C91" s="191"/>
      <c r="D91" s="191"/>
      <c r="E91" s="192"/>
      <c r="F91" s="192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3"/>
      <c r="T91" s="193"/>
      <c r="U91" s="193"/>
      <c r="V91" s="193"/>
      <c r="W91" s="193"/>
      <c r="X91" s="193"/>
      <c r="Y91" s="193"/>
      <c r="Z91" s="194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s="6" customFormat="1" ht="18" customHeight="1">
      <c r="A92" s="184" t="s">
        <v>3</v>
      </c>
      <c r="B92" s="191"/>
      <c r="C92" s="191"/>
      <c r="D92" s="191"/>
      <c r="E92" s="192"/>
      <c r="F92" s="192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3"/>
      <c r="T92" s="193"/>
      <c r="U92" s="193"/>
      <c r="V92" s="193"/>
      <c r="W92" s="193"/>
      <c r="X92" s="193"/>
      <c r="Y92" s="193"/>
      <c r="Z92" s="194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s="6" customFormat="1" ht="18" customHeight="1">
      <c r="A93" s="178" t="s">
        <v>52</v>
      </c>
      <c r="B93" s="191"/>
      <c r="C93" s="191"/>
      <c r="D93" s="191"/>
      <c r="E93" s="192"/>
      <c r="F93" s="192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3"/>
      <c r="T93" s="193"/>
      <c r="U93" s="193"/>
      <c r="V93" s="193"/>
      <c r="W93" s="193"/>
      <c r="X93" s="193"/>
      <c r="Y93" s="193"/>
      <c r="Z93" s="194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s="6" customFormat="1" ht="18" customHeight="1">
      <c r="A94" s="178" t="s">
        <v>13</v>
      </c>
      <c r="B94" s="191"/>
      <c r="C94" s="191"/>
      <c r="D94" s="191"/>
      <c r="E94" s="192"/>
      <c r="F94" s="192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3"/>
      <c r="T94" s="193"/>
      <c r="U94" s="193"/>
      <c r="V94" s="193"/>
      <c r="W94" s="193"/>
      <c r="X94" s="193"/>
      <c r="Y94" s="193"/>
      <c r="Z94" s="194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s="6" customFormat="1" ht="18" customHeight="1">
      <c r="A95" s="178"/>
      <c r="B95" s="191"/>
      <c r="C95" s="191"/>
      <c r="D95" s="191"/>
      <c r="E95" s="192"/>
      <c r="F95" s="192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3"/>
      <c r="T95" s="193"/>
      <c r="U95" s="193"/>
      <c r="V95" s="193"/>
      <c r="W95" s="193"/>
      <c r="X95" s="193"/>
      <c r="Y95" s="193"/>
      <c r="Z95" s="194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s="6" customFormat="1" ht="18" customHeight="1">
      <c r="A96" s="176" t="s">
        <v>4</v>
      </c>
      <c r="B96" s="191"/>
      <c r="C96" s="191"/>
      <c r="D96" s="191"/>
      <c r="E96" s="192"/>
      <c r="F96" s="192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3"/>
      <c r="T96" s="193"/>
      <c r="U96" s="193"/>
      <c r="V96" s="193"/>
      <c r="W96" s="193"/>
      <c r="X96" s="193"/>
      <c r="Y96" s="193"/>
      <c r="Z96" s="194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6" customFormat="1" ht="18" customHeight="1">
      <c r="A97" s="183" t="s">
        <v>10</v>
      </c>
      <c r="B97" s="191"/>
      <c r="C97" s="191"/>
      <c r="D97" s="191"/>
      <c r="E97" s="192"/>
      <c r="F97" s="192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3"/>
      <c r="T97" s="193"/>
      <c r="U97" s="193"/>
      <c r="V97" s="193"/>
      <c r="W97" s="193"/>
      <c r="X97" s="193"/>
      <c r="Y97" s="193"/>
      <c r="Z97" s="194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s="6" customFormat="1" ht="18" customHeight="1">
      <c r="A98" s="183" t="s">
        <v>73</v>
      </c>
      <c r="B98" s="191"/>
      <c r="C98" s="191"/>
      <c r="D98" s="191"/>
      <c r="E98" s="192"/>
      <c r="F98" s="192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3"/>
      <c r="T98" s="193"/>
      <c r="U98" s="193"/>
      <c r="V98" s="193"/>
      <c r="W98" s="193"/>
      <c r="X98" s="193"/>
      <c r="Y98" s="193"/>
      <c r="Z98" s="194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s="6" customFormat="1" ht="18" customHeight="1">
      <c r="A99" s="183" t="s">
        <v>28</v>
      </c>
      <c r="B99" s="191"/>
      <c r="C99" s="191"/>
      <c r="D99" s="191"/>
      <c r="E99" s="192"/>
      <c r="F99" s="192"/>
      <c r="G99" s="191"/>
      <c r="H99" s="191"/>
      <c r="I99" s="191"/>
      <c r="J99" s="191"/>
      <c r="K99" s="191"/>
      <c r="L99" s="191"/>
      <c r="M99" s="191"/>
      <c r="N99" s="191"/>
      <c r="O99" s="191"/>
      <c r="P99" s="195"/>
      <c r="Q99" s="195"/>
      <c r="R99" s="195"/>
      <c r="S99" s="195"/>
      <c r="T99" s="195"/>
      <c r="U99" s="195"/>
      <c r="V99" s="195"/>
      <c r="W99" s="195"/>
      <c r="X99" s="195"/>
      <c r="Y99" s="193"/>
      <c r="Z99" s="194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s="6" customFormat="1" ht="18" customHeight="1">
      <c r="A100" s="183" t="s">
        <v>74</v>
      </c>
      <c r="B100" s="191"/>
      <c r="C100" s="191"/>
      <c r="D100" s="191"/>
      <c r="E100" s="192"/>
      <c r="F100" s="192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6"/>
      <c r="R100" s="195"/>
      <c r="S100" s="193"/>
      <c r="T100" s="197"/>
      <c r="U100" s="193"/>
      <c r="V100" s="198"/>
      <c r="W100" s="193"/>
      <c r="X100" s="193"/>
      <c r="Y100" s="193"/>
      <c r="Z100" s="194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s="6" customFormat="1" ht="18" customHeight="1">
      <c r="A101" s="199"/>
      <c r="B101" s="191"/>
      <c r="C101" s="191"/>
      <c r="D101" s="191"/>
      <c r="E101" s="192"/>
      <c r="F101" s="192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6"/>
      <c r="R101" s="195"/>
      <c r="S101" s="193"/>
      <c r="T101" s="197"/>
      <c r="U101" s="193"/>
      <c r="V101" s="198"/>
      <c r="W101" s="193"/>
      <c r="X101" s="193"/>
      <c r="Y101" s="193"/>
      <c r="Z101" s="194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s="6" customFormat="1" ht="18" customHeight="1">
      <c r="A102" s="176" t="s">
        <v>7</v>
      </c>
      <c r="B102" s="191"/>
      <c r="C102" s="191"/>
      <c r="D102" s="191"/>
      <c r="E102" s="192"/>
      <c r="F102" s="192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6"/>
      <c r="R102" s="195"/>
      <c r="S102" s="193"/>
      <c r="T102" s="197"/>
      <c r="U102" s="193"/>
      <c r="V102" s="198"/>
      <c r="W102" s="193"/>
      <c r="X102" s="193"/>
      <c r="Y102" s="193"/>
      <c r="Z102" s="194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6" customFormat="1" ht="18" customHeight="1">
      <c r="A103" s="183" t="s">
        <v>44</v>
      </c>
      <c r="B103" s="191"/>
      <c r="C103" s="191"/>
      <c r="D103" s="191"/>
      <c r="E103" s="192"/>
      <c r="F103" s="192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6"/>
      <c r="R103" s="195"/>
      <c r="S103" s="193"/>
      <c r="T103" s="197"/>
      <c r="U103" s="193"/>
      <c r="V103" s="198"/>
      <c r="W103" s="193"/>
      <c r="X103" s="193"/>
      <c r="Y103" s="193"/>
      <c r="Z103" s="194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s="6" customFormat="1" ht="18" customHeight="1">
      <c r="A104" s="183" t="s">
        <v>53</v>
      </c>
      <c r="B104" s="191"/>
      <c r="C104" s="191"/>
      <c r="D104" s="191"/>
      <c r="E104" s="192"/>
      <c r="F104" s="192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6"/>
      <c r="R104" s="195"/>
      <c r="S104" s="193"/>
      <c r="T104" s="197"/>
      <c r="U104" s="193"/>
      <c r="V104" s="198"/>
      <c r="W104" s="193"/>
      <c r="X104" s="193"/>
      <c r="Y104" s="193"/>
      <c r="Z104" s="194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s="6" customFormat="1" ht="18" customHeight="1">
      <c r="A105" s="183" t="s">
        <v>26</v>
      </c>
      <c r="B105" s="191"/>
      <c r="C105" s="191"/>
      <c r="D105" s="191"/>
      <c r="E105" s="192"/>
      <c r="F105" s="192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3"/>
      <c r="T105" s="193"/>
      <c r="U105" s="193"/>
      <c r="V105" s="193"/>
      <c r="W105" s="193"/>
      <c r="X105" s="193"/>
      <c r="Y105" s="193"/>
      <c r="Z105" s="194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8" customHeight="1">
      <c r="A106" s="183" t="s">
        <v>43</v>
      </c>
      <c r="B106" s="200"/>
      <c r="C106" s="186"/>
      <c r="D106" s="186"/>
      <c r="E106" s="189"/>
      <c r="F106" s="189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94"/>
      <c r="T106" s="94"/>
      <c r="U106" s="94"/>
      <c r="V106" s="94"/>
      <c r="W106" s="94"/>
      <c r="X106" s="94"/>
      <c r="Y106" s="94"/>
      <c r="Z106" s="97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8" customHeight="1">
      <c r="A107" s="183"/>
      <c r="B107" s="186"/>
      <c r="C107" s="186"/>
      <c r="D107" s="186"/>
      <c r="E107" s="189"/>
      <c r="F107" s="189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94"/>
      <c r="T107" s="94"/>
      <c r="U107" s="94"/>
      <c r="V107" s="94"/>
      <c r="W107" s="94"/>
      <c r="X107" s="94"/>
      <c r="Y107" s="94"/>
      <c r="Z107" s="97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8" customHeight="1">
      <c r="A108" s="184" t="s">
        <v>5</v>
      </c>
      <c r="B108" s="186"/>
      <c r="C108" s="186"/>
      <c r="D108" s="186"/>
      <c r="E108" s="189"/>
      <c r="F108" s="189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94"/>
      <c r="T108" s="94"/>
      <c r="U108" s="94"/>
      <c r="V108" s="94"/>
      <c r="W108" s="94"/>
      <c r="X108" s="94"/>
      <c r="Y108" s="94"/>
      <c r="Z108" s="97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8" customHeight="1">
      <c r="A109" s="178" t="s">
        <v>12</v>
      </c>
      <c r="B109" s="186"/>
      <c r="C109" s="186"/>
      <c r="D109" s="186"/>
      <c r="E109" s="189"/>
      <c r="F109" s="189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94"/>
      <c r="T109" s="94"/>
      <c r="U109" s="94"/>
      <c r="V109" s="94"/>
      <c r="W109" s="94"/>
      <c r="X109" s="94"/>
      <c r="Y109" s="94"/>
      <c r="Z109" s="97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8" customHeight="1">
      <c r="A110" s="178" t="s">
        <v>54</v>
      </c>
      <c r="B110" s="186"/>
      <c r="C110" s="186"/>
      <c r="D110" s="186"/>
      <c r="E110" s="189"/>
      <c r="F110" s="189"/>
      <c r="G110" s="186"/>
      <c r="H110" s="186"/>
      <c r="I110" s="201" t="s">
        <v>33</v>
      </c>
      <c r="J110" s="186"/>
      <c r="K110" s="186"/>
      <c r="L110" s="186"/>
      <c r="M110" s="186"/>
      <c r="N110" s="186"/>
      <c r="O110" s="186"/>
      <c r="P110" s="186"/>
      <c r="Q110" s="186"/>
      <c r="R110" s="186"/>
      <c r="S110" s="180"/>
      <c r="T110" s="195"/>
      <c r="U110" s="195"/>
      <c r="V110" s="197"/>
      <c r="W110" s="182"/>
      <c r="X110" s="193"/>
      <c r="Y110" s="198"/>
      <c r="Z110" s="194"/>
      <c r="AA110" s="2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8" customHeight="1">
      <c r="A111" s="178"/>
      <c r="B111" s="186"/>
      <c r="C111" s="186"/>
      <c r="D111" s="186"/>
      <c r="E111" s="189"/>
      <c r="F111" s="189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94"/>
      <c r="T111" s="94"/>
      <c r="U111" s="94"/>
      <c r="V111" s="94"/>
      <c r="W111" s="94"/>
      <c r="X111" s="94"/>
      <c r="Y111" s="94"/>
      <c r="Z111" s="97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8" customHeight="1">
      <c r="A112" s="176" t="s">
        <v>42</v>
      </c>
      <c r="B112" s="186"/>
      <c r="C112" s="186"/>
      <c r="D112" s="186"/>
      <c r="E112" s="189"/>
      <c r="F112" s="189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94"/>
      <c r="T112" s="94"/>
      <c r="U112" s="94"/>
      <c r="V112" s="94"/>
      <c r="W112" s="94"/>
      <c r="X112" s="94"/>
      <c r="Y112" s="94"/>
      <c r="Z112" s="97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8" customHeight="1">
      <c r="A113" s="183" t="s">
        <v>48</v>
      </c>
      <c r="B113" s="186"/>
      <c r="C113" s="186"/>
      <c r="D113" s="186"/>
      <c r="E113" s="189"/>
      <c r="F113" s="189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94"/>
      <c r="T113" s="94"/>
      <c r="U113" s="94"/>
      <c r="V113" s="94"/>
      <c r="W113" s="94"/>
      <c r="X113" s="94"/>
      <c r="Y113" s="94"/>
      <c r="Z113" s="97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8" customHeight="1">
      <c r="A114" s="183" t="s">
        <v>49</v>
      </c>
      <c r="B114" s="186"/>
      <c r="C114" s="186"/>
      <c r="D114" s="186"/>
      <c r="E114" s="189"/>
      <c r="F114" s="189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94"/>
      <c r="T114" s="94"/>
      <c r="U114" s="94"/>
      <c r="V114" s="94"/>
      <c r="W114" s="94"/>
      <c r="X114" s="94"/>
      <c r="Y114" s="94"/>
      <c r="Z114" s="97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8" customHeight="1">
      <c r="A115" s="178" t="s">
        <v>47</v>
      </c>
      <c r="B115" s="40"/>
      <c r="C115" s="186"/>
      <c r="D115" s="186"/>
      <c r="E115" s="189"/>
      <c r="F115" s="189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94"/>
      <c r="T115" s="94"/>
      <c r="U115" s="94"/>
      <c r="V115" s="94"/>
      <c r="W115" s="94"/>
      <c r="X115" s="94"/>
      <c r="Y115" s="94"/>
      <c r="Z115" s="97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8" customHeight="1">
      <c r="A116" s="178" t="s">
        <v>46</v>
      </c>
      <c r="B116" s="186"/>
      <c r="C116" s="186"/>
      <c r="D116" s="186"/>
      <c r="E116" s="189"/>
      <c r="F116" s="189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94"/>
      <c r="T116" s="94"/>
      <c r="U116" s="94"/>
      <c r="V116" s="94"/>
      <c r="W116" s="94"/>
      <c r="X116" s="94"/>
      <c r="Y116" s="94"/>
      <c r="Z116" s="97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8.75" customHeight="1" thickBot="1">
      <c r="A117" s="202"/>
      <c r="B117" s="203"/>
      <c r="C117" s="203"/>
      <c r="D117" s="203"/>
      <c r="E117" s="204"/>
      <c r="F117" s="204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5"/>
      <c r="T117" s="205"/>
      <c r="U117" s="205"/>
      <c r="V117" s="205"/>
      <c r="W117" s="205"/>
      <c r="X117" s="205"/>
      <c r="Y117" s="205"/>
      <c r="Z117" s="206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26" ht="15.75">
      <c r="A118" s="7"/>
      <c r="B118" s="20"/>
      <c r="C118" s="20"/>
      <c r="D118" s="20"/>
      <c r="E118" s="21"/>
      <c r="F118" s="21"/>
      <c r="G118" s="20"/>
      <c r="H118" s="21"/>
      <c r="I118" s="20"/>
      <c r="J118" s="21"/>
      <c r="K118" s="21"/>
      <c r="L118" s="21"/>
      <c r="M118" s="21"/>
      <c r="N118" s="21"/>
      <c r="O118" s="21"/>
      <c r="P118" s="21"/>
      <c r="Q118" s="21"/>
      <c r="R118" s="21"/>
      <c r="S118" s="7"/>
      <c r="T118" s="7"/>
      <c r="U118" s="7"/>
      <c r="V118" s="7"/>
      <c r="W118" s="7"/>
      <c r="X118" s="7"/>
      <c r="Y118" s="7"/>
      <c r="Z118" s="7"/>
    </row>
    <row r="119" spans="1:26" ht="15.75">
      <c r="A119" s="7"/>
      <c r="B119" s="20"/>
      <c r="C119" s="20"/>
      <c r="D119" s="20"/>
      <c r="E119" s="21"/>
      <c r="F119" s="21"/>
      <c r="G119" s="20"/>
      <c r="H119" s="21"/>
      <c r="I119" s="20"/>
      <c r="J119" s="21"/>
      <c r="K119" s="21"/>
      <c r="L119" s="21"/>
      <c r="M119" s="21"/>
      <c r="N119" s="21"/>
      <c r="O119" s="21"/>
      <c r="P119" s="21"/>
      <c r="Q119" s="21"/>
      <c r="R119" s="21"/>
      <c r="S119" s="7"/>
      <c r="T119" s="7"/>
      <c r="U119" s="7"/>
      <c r="V119" s="7"/>
      <c r="W119" s="7"/>
      <c r="X119" s="7"/>
      <c r="Y119" s="7"/>
      <c r="Z119" s="7"/>
    </row>
    <row r="120" spans="1:26" ht="15.75">
      <c r="A120" s="7"/>
      <c r="B120" s="20"/>
      <c r="C120" s="20"/>
      <c r="D120" s="20"/>
      <c r="E120" s="21"/>
      <c r="F120" s="21"/>
      <c r="G120" s="20"/>
      <c r="H120" s="21"/>
      <c r="I120" s="20"/>
      <c r="J120" s="21"/>
      <c r="K120" s="21"/>
      <c r="L120" s="21"/>
      <c r="M120" s="21"/>
      <c r="N120" s="21"/>
      <c r="O120" s="21"/>
      <c r="P120" s="21"/>
      <c r="Q120" s="21"/>
      <c r="R120" s="21"/>
      <c r="S120" s="7"/>
      <c r="T120" s="7"/>
      <c r="U120" s="7"/>
      <c r="V120" s="7"/>
      <c r="W120" s="7"/>
      <c r="X120" s="7"/>
      <c r="Y120" s="7"/>
      <c r="Z120" s="7"/>
    </row>
    <row r="121" spans="1:26" ht="15.75">
      <c r="A121" s="7"/>
      <c r="B121" s="20"/>
      <c r="C121" s="20"/>
      <c r="D121" s="20"/>
      <c r="E121" s="21"/>
      <c r="F121" s="21"/>
      <c r="G121" s="20"/>
      <c r="H121" s="21"/>
      <c r="I121" s="20"/>
      <c r="J121" s="21"/>
      <c r="K121" s="21"/>
      <c r="L121" s="21"/>
      <c r="M121" s="21"/>
      <c r="N121" s="21"/>
      <c r="O121" s="21"/>
      <c r="P121" s="21"/>
      <c r="Q121" s="21"/>
      <c r="R121" s="21"/>
      <c r="S121" s="7"/>
      <c r="T121" s="7"/>
      <c r="U121" s="7"/>
      <c r="V121" s="7"/>
      <c r="W121" s="7"/>
      <c r="X121" s="7"/>
      <c r="Y121" s="7"/>
      <c r="Z121" s="7"/>
    </row>
    <row r="122" spans="1:26" ht="15.75">
      <c r="A122" s="7"/>
      <c r="B122" s="20"/>
      <c r="C122" s="20"/>
      <c r="D122" s="20"/>
      <c r="E122" s="21"/>
      <c r="F122" s="21"/>
      <c r="G122" s="20"/>
      <c r="H122" s="21"/>
      <c r="I122" s="20"/>
      <c r="J122" s="21"/>
      <c r="K122" s="21"/>
      <c r="L122" s="21"/>
      <c r="M122" s="21"/>
      <c r="N122" s="21"/>
      <c r="O122" s="21"/>
      <c r="P122" s="21"/>
      <c r="Q122" s="21"/>
      <c r="R122" s="21"/>
      <c r="S122" s="7"/>
      <c r="T122" s="7"/>
      <c r="U122" s="7"/>
      <c r="V122" s="7"/>
      <c r="W122" s="7"/>
      <c r="X122" s="7"/>
      <c r="Y122" s="7"/>
      <c r="Z122" s="7"/>
    </row>
    <row r="123" spans="1:26" ht="15.75">
      <c r="A123" s="7"/>
      <c r="B123" s="20"/>
      <c r="C123" s="20"/>
      <c r="D123" s="20"/>
      <c r="E123" s="21"/>
      <c r="F123" s="21"/>
      <c r="G123" s="20"/>
      <c r="H123" s="21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7"/>
      <c r="T123" s="7"/>
      <c r="U123" s="7"/>
      <c r="V123" s="7"/>
      <c r="W123" s="7"/>
      <c r="X123" s="7"/>
      <c r="Y123" s="7"/>
      <c r="Z123" s="7"/>
    </row>
    <row r="124" spans="1:26" ht="15.75">
      <c r="A124" s="7"/>
      <c r="B124" s="20"/>
      <c r="C124" s="20"/>
      <c r="D124" s="20"/>
      <c r="E124" s="21"/>
      <c r="F124" s="21"/>
      <c r="G124" s="20"/>
      <c r="H124" s="21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7"/>
      <c r="T124" s="7"/>
      <c r="U124" s="7"/>
      <c r="V124" s="7"/>
      <c r="W124" s="7"/>
      <c r="X124" s="7"/>
      <c r="Y124" s="7"/>
      <c r="Z124" s="7"/>
    </row>
    <row r="125" spans="1:26" ht="15.75">
      <c r="A125" s="7"/>
      <c r="B125" s="20"/>
      <c r="C125" s="20"/>
      <c r="D125" s="20"/>
      <c r="E125" s="21"/>
      <c r="F125" s="21"/>
      <c r="G125" s="20"/>
      <c r="H125" s="21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7"/>
      <c r="T125" s="7"/>
      <c r="U125" s="7"/>
      <c r="V125" s="7"/>
      <c r="W125" s="7"/>
      <c r="X125" s="7"/>
      <c r="Y125" s="7"/>
      <c r="Z125" s="7"/>
    </row>
    <row r="126" spans="1:26" ht="15.75">
      <c r="A126" s="7"/>
      <c r="B126" s="20"/>
      <c r="C126" s="20"/>
      <c r="D126" s="20"/>
      <c r="E126" s="21"/>
      <c r="F126" s="21"/>
      <c r="G126" s="20"/>
      <c r="H126" s="21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7"/>
      <c r="T126" s="7"/>
      <c r="U126" s="7"/>
      <c r="V126" s="7"/>
      <c r="W126" s="7"/>
      <c r="X126" s="7"/>
      <c r="Y126" s="7"/>
      <c r="Z126" s="7"/>
    </row>
    <row r="127" spans="1:26" ht="15.75">
      <c r="A127" s="7"/>
      <c r="B127" s="20"/>
      <c r="C127" s="20"/>
      <c r="D127" s="20"/>
      <c r="E127" s="21"/>
      <c r="F127" s="21"/>
      <c r="G127" s="20"/>
      <c r="H127" s="21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7"/>
      <c r="T127" s="7"/>
      <c r="U127" s="7"/>
      <c r="V127" s="7"/>
      <c r="W127" s="7"/>
      <c r="X127" s="7"/>
      <c r="Y127" s="7"/>
      <c r="Z127" s="7"/>
    </row>
    <row r="128" spans="1:26" ht="15.75">
      <c r="A128" s="7"/>
      <c r="B128" s="20"/>
      <c r="C128" s="20"/>
      <c r="D128" s="20"/>
      <c r="E128" s="21"/>
      <c r="F128" s="21"/>
      <c r="G128" s="20"/>
      <c r="H128" s="21"/>
      <c r="I128" s="20"/>
      <c r="J128" s="21"/>
      <c r="K128" s="21"/>
      <c r="L128" s="21"/>
      <c r="M128" s="21"/>
      <c r="N128" s="21"/>
      <c r="O128" s="21"/>
      <c r="P128" s="21"/>
      <c r="Q128" s="21"/>
      <c r="R128" s="21"/>
      <c r="S128" s="7"/>
      <c r="T128" s="7"/>
      <c r="U128" s="7"/>
      <c r="V128" s="7"/>
      <c r="W128" s="7"/>
      <c r="X128" s="7"/>
      <c r="Y128" s="7"/>
      <c r="Z128" s="7"/>
    </row>
    <row r="129" spans="1:26" ht="15.75">
      <c r="A129" s="7"/>
      <c r="B129" s="20"/>
      <c r="C129" s="20"/>
      <c r="D129" s="20"/>
      <c r="E129" s="21"/>
      <c r="F129" s="21"/>
      <c r="G129" s="20"/>
      <c r="H129" s="21"/>
      <c r="I129" s="20"/>
      <c r="J129" s="21"/>
      <c r="K129" s="21"/>
      <c r="L129" s="21"/>
      <c r="M129" s="21"/>
      <c r="N129" s="21"/>
      <c r="O129" s="21"/>
      <c r="P129" s="21"/>
      <c r="Q129" s="21"/>
      <c r="R129" s="21"/>
      <c r="S129" s="7"/>
      <c r="T129" s="7"/>
      <c r="U129" s="7"/>
      <c r="V129" s="7"/>
      <c r="W129" s="7"/>
      <c r="X129" s="7"/>
      <c r="Y129" s="7"/>
      <c r="Z129" s="7"/>
    </row>
    <row r="130" spans="1:26" ht="15.75">
      <c r="A130" s="7"/>
      <c r="B130" s="20"/>
      <c r="C130" s="20"/>
      <c r="D130" s="20"/>
      <c r="E130" s="21"/>
      <c r="F130" s="21"/>
      <c r="G130" s="20"/>
      <c r="H130" s="21"/>
      <c r="I130" s="20"/>
      <c r="J130" s="21"/>
      <c r="K130" s="21"/>
      <c r="L130" s="21"/>
      <c r="M130" s="21"/>
      <c r="N130" s="21"/>
      <c r="O130" s="21"/>
      <c r="P130" s="21"/>
      <c r="Q130" s="21"/>
      <c r="R130" s="21"/>
      <c r="S130" s="7"/>
      <c r="T130" s="7"/>
      <c r="U130" s="7"/>
      <c r="V130" s="7"/>
      <c r="W130" s="7"/>
      <c r="X130" s="7"/>
      <c r="Y130" s="7"/>
      <c r="Z130" s="7"/>
    </row>
    <row r="131" spans="1:26" ht="15.75">
      <c r="A131" s="7"/>
      <c r="B131" s="20"/>
      <c r="C131" s="20"/>
      <c r="D131" s="20"/>
      <c r="E131" s="21"/>
      <c r="F131" s="21"/>
      <c r="G131" s="20"/>
      <c r="H131" s="21"/>
      <c r="I131" s="20"/>
      <c r="J131" s="21"/>
      <c r="K131" s="21"/>
      <c r="L131" s="21"/>
      <c r="M131" s="21"/>
      <c r="N131" s="21"/>
      <c r="O131" s="21"/>
      <c r="P131" s="21"/>
      <c r="Q131" s="21"/>
      <c r="R131" s="21"/>
      <c r="S131" s="7"/>
      <c r="T131" s="7"/>
      <c r="U131" s="7"/>
      <c r="V131" s="7"/>
      <c r="W131" s="7"/>
      <c r="X131" s="7"/>
      <c r="Y131" s="7"/>
      <c r="Z131" s="7"/>
    </row>
    <row r="132" spans="1:26" ht="15.75">
      <c r="A132" s="7"/>
      <c r="B132" s="20"/>
      <c r="C132" s="20"/>
      <c r="D132" s="20"/>
      <c r="E132" s="21"/>
      <c r="F132" s="21"/>
      <c r="G132" s="20"/>
      <c r="H132" s="21"/>
      <c r="I132" s="20"/>
      <c r="J132" s="21"/>
      <c r="K132" s="21"/>
      <c r="L132" s="21"/>
      <c r="M132" s="21"/>
      <c r="N132" s="21"/>
      <c r="O132" s="21"/>
      <c r="P132" s="21"/>
      <c r="Q132" s="21"/>
      <c r="R132" s="21"/>
      <c r="S132" s="7"/>
      <c r="T132" s="7"/>
      <c r="U132" s="7"/>
      <c r="V132" s="7"/>
      <c r="W132" s="7"/>
      <c r="X132" s="7"/>
      <c r="Y132" s="7"/>
      <c r="Z132" s="7"/>
    </row>
    <row r="133" spans="1:26" ht="15.75">
      <c r="A133" s="7"/>
      <c r="B133" s="20"/>
      <c r="C133" s="20"/>
      <c r="D133" s="20"/>
      <c r="E133" s="21"/>
      <c r="F133" s="21"/>
      <c r="G133" s="20"/>
      <c r="H133" s="21"/>
      <c r="I133" s="20"/>
      <c r="J133" s="21"/>
      <c r="K133" s="21"/>
      <c r="L133" s="21"/>
      <c r="M133" s="21"/>
      <c r="N133" s="21"/>
      <c r="O133" s="21"/>
      <c r="P133" s="21"/>
      <c r="Q133" s="21"/>
      <c r="R133" s="21"/>
      <c r="S133" s="7"/>
      <c r="T133" s="7"/>
      <c r="U133" s="7"/>
      <c r="V133" s="7"/>
      <c r="W133" s="7"/>
      <c r="X133" s="7"/>
      <c r="Y133" s="7"/>
      <c r="Z133" s="7"/>
    </row>
    <row r="134" spans="1:26" ht="15.75">
      <c r="A134" s="7"/>
      <c r="B134" s="20"/>
      <c r="C134" s="20"/>
      <c r="D134" s="20"/>
      <c r="E134" s="21"/>
      <c r="F134" s="21"/>
      <c r="G134" s="20"/>
      <c r="H134" s="21"/>
      <c r="I134" s="20"/>
      <c r="J134" s="21"/>
      <c r="K134" s="21"/>
      <c r="L134" s="21"/>
      <c r="M134" s="21"/>
      <c r="N134" s="21"/>
      <c r="O134" s="21"/>
      <c r="P134" s="21"/>
      <c r="Q134" s="21"/>
      <c r="R134" s="21"/>
      <c r="S134" s="7"/>
      <c r="T134" s="7"/>
      <c r="U134" s="7"/>
      <c r="V134" s="7"/>
      <c r="W134" s="7"/>
      <c r="X134" s="7"/>
      <c r="Y134" s="7"/>
      <c r="Z134" s="7"/>
    </row>
    <row r="135" spans="1:26" ht="15.75">
      <c r="A135" s="7"/>
      <c r="B135" s="20"/>
      <c r="C135" s="20"/>
      <c r="D135" s="20"/>
      <c r="E135" s="21"/>
      <c r="F135" s="21"/>
      <c r="G135" s="20"/>
      <c r="H135" s="21"/>
      <c r="I135" s="20"/>
      <c r="J135" s="21"/>
      <c r="K135" s="21"/>
      <c r="L135" s="21"/>
      <c r="M135" s="21"/>
      <c r="N135" s="21"/>
      <c r="O135" s="21"/>
      <c r="P135" s="21"/>
      <c r="Q135" s="21"/>
      <c r="R135" s="21"/>
      <c r="S135" s="7"/>
      <c r="T135" s="7"/>
      <c r="U135" s="7"/>
      <c r="V135" s="7"/>
      <c r="W135" s="7"/>
      <c r="X135" s="7"/>
      <c r="Y135" s="7"/>
      <c r="Z135" s="7"/>
    </row>
    <row r="136" spans="1:26" ht="15.75">
      <c r="A136" s="7"/>
      <c r="B136" s="20"/>
      <c r="C136" s="20"/>
      <c r="D136" s="20"/>
      <c r="E136" s="21"/>
      <c r="F136" s="21"/>
      <c r="G136" s="20"/>
      <c r="H136" s="21"/>
      <c r="I136" s="20"/>
      <c r="J136" s="21"/>
      <c r="K136" s="21"/>
      <c r="L136" s="21"/>
      <c r="M136" s="21"/>
      <c r="N136" s="21"/>
      <c r="O136" s="21"/>
      <c r="P136" s="21"/>
      <c r="Q136" s="21"/>
      <c r="R136" s="21"/>
      <c r="S136" s="7"/>
      <c r="T136" s="7"/>
      <c r="U136" s="7"/>
      <c r="V136" s="7"/>
      <c r="W136" s="7"/>
      <c r="X136" s="7"/>
      <c r="Y136" s="7"/>
      <c r="Z136" s="7"/>
    </row>
    <row r="137" spans="1:26" ht="15.75">
      <c r="A137" s="7"/>
      <c r="B137" s="20"/>
      <c r="C137" s="20"/>
      <c r="D137" s="20"/>
      <c r="E137" s="21"/>
      <c r="F137" s="21"/>
      <c r="G137" s="20"/>
      <c r="H137" s="21"/>
      <c r="I137" s="20"/>
      <c r="J137" s="21"/>
      <c r="K137" s="21"/>
      <c r="L137" s="21"/>
      <c r="M137" s="21"/>
      <c r="N137" s="21"/>
      <c r="O137" s="21"/>
      <c r="P137" s="21"/>
      <c r="Q137" s="21"/>
      <c r="R137" s="21"/>
      <c r="S137" s="7"/>
      <c r="T137" s="7"/>
      <c r="U137" s="7"/>
      <c r="V137" s="7"/>
      <c r="W137" s="7"/>
      <c r="X137" s="7"/>
      <c r="Y137" s="7"/>
      <c r="Z137" s="7"/>
    </row>
    <row r="138" spans="1:26" ht="15.75">
      <c r="A138" s="7"/>
      <c r="B138" s="20"/>
      <c r="C138" s="20"/>
      <c r="D138" s="20"/>
      <c r="E138" s="21"/>
      <c r="F138" s="21"/>
      <c r="G138" s="20"/>
      <c r="H138" s="21"/>
      <c r="I138" s="20"/>
      <c r="J138" s="21"/>
      <c r="K138" s="21"/>
      <c r="L138" s="21"/>
      <c r="M138" s="21"/>
      <c r="N138" s="21"/>
      <c r="O138" s="21"/>
      <c r="P138" s="21"/>
      <c r="Q138" s="21"/>
      <c r="R138" s="21"/>
      <c r="S138" s="7"/>
      <c r="T138" s="7"/>
      <c r="U138" s="7"/>
      <c r="V138" s="7"/>
      <c r="W138" s="7"/>
      <c r="X138" s="7"/>
      <c r="Y138" s="7"/>
      <c r="Z138" s="7"/>
    </row>
    <row r="139" spans="1:26" ht="15.75">
      <c r="A139" s="7"/>
      <c r="B139" s="20"/>
      <c r="C139" s="20"/>
      <c r="D139" s="20"/>
      <c r="E139" s="21"/>
      <c r="F139" s="21"/>
      <c r="G139" s="20"/>
      <c r="H139" s="21"/>
      <c r="I139" s="20"/>
      <c r="J139" s="21"/>
      <c r="K139" s="21"/>
      <c r="L139" s="21"/>
      <c r="M139" s="21"/>
      <c r="N139" s="21"/>
      <c r="O139" s="21"/>
      <c r="P139" s="21"/>
      <c r="Q139" s="21"/>
      <c r="R139" s="21"/>
      <c r="S139" s="7"/>
      <c r="T139" s="7"/>
      <c r="U139" s="7"/>
      <c r="V139" s="7"/>
      <c r="W139" s="7"/>
      <c r="X139" s="7"/>
      <c r="Y139" s="7"/>
      <c r="Z139" s="7"/>
    </row>
    <row r="140" spans="1:26" ht="15.75">
      <c r="A140" s="7"/>
      <c r="B140" s="24"/>
      <c r="C140" s="24"/>
      <c r="D140" s="24"/>
      <c r="E140" s="25"/>
      <c r="F140" s="25"/>
      <c r="G140" s="24"/>
      <c r="H140" s="25"/>
      <c r="I140" s="24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>
      <c r="A141" s="7"/>
      <c r="B141" s="24"/>
      <c r="C141" s="24"/>
      <c r="D141" s="24"/>
      <c r="E141" s="25"/>
      <c r="F141" s="25"/>
      <c r="G141" s="24"/>
      <c r="H141" s="25"/>
      <c r="I141" s="24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>
      <c r="A142" s="7"/>
      <c r="B142" s="24"/>
      <c r="C142" s="24"/>
      <c r="D142" s="24"/>
      <c r="E142" s="25"/>
      <c r="F142" s="25"/>
      <c r="G142" s="24"/>
      <c r="H142" s="25"/>
      <c r="I142" s="24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>
      <c r="A143" s="7"/>
      <c r="B143" s="24"/>
      <c r="C143" s="24"/>
      <c r="D143" s="24"/>
      <c r="E143" s="25"/>
      <c r="F143" s="25"/>
      <c r="G143" s="24"/>
      <c r="H143" s="25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>
      <c r="A144" s="7"/>
      <c r="B144" s="24"/>
      <c r="C144" s="24"/>
      <c r="D144" s="24"/>
      <c r="E144" s="25"/>
      <c r="F144" s="25"/>
      <c r="G144" s="24"/>
      <c r="H144" s="25"/>
      <c r="I144" s="24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>
      <c r="A145" s="7"/>
      <c r="B145" s="24"/>
      <c r="C145" s="24"/>
      <c r="D145" s="24"/>
      <c r="E145" s="25"/>
      <c r="F145" s="25"/>
      <c r="G145" s="24"/>
      <c r="H145" s="25"/>
      <c r="I145" s="24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>
      <c r="A146" s="7"/>
      <c r="B146" s="24"/>
      <c r="C146" s="24"/>
      <c r="D146" s="24"/>
      <c r="E146" s="25"/>
      <c r="F146" s="25"/>
      <c r="G146" s="24"/>
      <c r="H146" s="25"/>
      <c r="I146" s="24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>
      <c r="A147" s="7"/>
      <c r="B147" s="24"/>
      <c r="C147" s="24"/>
      <c r="D147" s="24"/>
      <c r="E147" s="25"/>
      <c r="F147" s="25"/>
      <c r="G147" s="24"/>
      <c r="H147" s="25"/>
      <c r="I147" s="24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>
      <c r="A148" s="7"/>
      <c r="B148" s="24"/>
      <c r="C148" s="24"/>
      <c r="D148" s="24"/>
      <c r="E148" s="25"/>
      <c r="F148" s="25"/>
      <c r="G148" s="24"/>
      <c r="H148" s="25"/>
      <c r="I148" s="24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>
      <c r="A149" s="7"/>
      <c r="B149" s="24"/>
      <c r="C149" s="24"/>
      <c r="D149" s="24"/>
      <c r="E149" s="25"/>
      <c r="F149" s="25"/>
      <c r="G149" s="24"/>
      <c r="H149" s="25"/>
      <c r="I149" s="24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>
      <c r="A150" s="7"/>
      <c r="B150" s="24"/>
      <c r="C150" s="24"/>
      <c r="D150" s="24"/>
      <c r="E150" s="25"/>
      <c r="F150" s="25"/>
      <c r="G150" s="24"/>
      <c r="H150" s="25"/>
      <c r="I150" s="24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>
      <c r="A151" s="7"/>
      <c r="B151" s="24"/>
      <c r="C151" s="24"/>
      <c r="D151" s="24"/>
      <c r="E151" s="25"/>
      <c r="F151" s="25"/>
      <c r="G151" s="24"/>
      <c r="H151" s="25"/>
      <c r="I151" s="24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>
      <c r="A152" s="7"/>
      <c r="B152" s="24"/>
      <c r="C152" s="24"/>
      <c r="D152" s="24"/>
      <c r="E152" s="25"/>
      <c r="F152" s="25"/>
      <c r="G152" s="24"/>
      <c r="H152" s="25"/>
      <c r="I152" s="24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>
      <c r="A153" s="7"/>
      <c r="B153" s="24"/>
      <c r="C153" s="24"/>
      <c r="D153" s="24"/>
      <c r="E153" s="25"/>
      <c r="F153" s="25"/>
      <c r="G153" s="24"/>
      <c r="H153" s="25"/>
      <c r="I153" s="24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>
      <c r="A154" s="7"/>
      <c r="B154" s="24"/>
      <c r="C154" s="24"/>
      <c r="D154" s="24"/>
      <c r="E154" s="25"/>
      <c r="F154" s="25"/>
      <c r="G154" s="24"/>
      <c r="H154" s="25"/>
      <c r="I154" s="24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>
      <c r="A155" s="7"/>
      <c r="B155" s="24"/>
      <c r="C155" s="24"/>
      <c r="D155" s="24"/>
      <c r="E155" s="25"/>
      <c r="F155" s="25"/>
      <c r="G155" s="24"/>
      <c r="H155" s="25"/>
      <c r="I155" s="24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>
      <c r="A156" s="7"/>
      <c r="B156" s="24"/>
      <c r="C156" s="24"/>
      <c r="D156" s="24"/>
      <c r="E156" s="25"/>
      <c r="F156" s="25"/>
      <c r="G156" s="24"/>
      <c r="H156" s="25"/>
      <c r="I156" s="24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>
      <c r="A157" s="7"/>
      <c r="B157" s="24"/>
      <c r="C157" s="24"/>
      <c r="D157" s="24"/>
      <c r="E157" s="25"/>
      <c r="F157" s="25"/>
      <c r="G157" s="24"/>
      <c r="H157" s="25"/>
      <c r="I157" s="24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>
      <c r="A158" s="7"/>
      <c r="B158" s="24"/>
      <c r="C158" s="24"/>
      <c r="D158" s="24"/>
      <c r="E158" s="25"/>
      <c r="F158" s="25"/>
      <c r="G158" s="24"/>
      <c r="H158" s="25"/>
      <c r="I158" s="24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>
      <c r="A159" s="7"/>
      <c r="B159" s="24"/>
      <c r="C159" s="24"/>
      <c r="D159" s="24"/>
      <c r="E159" s="25"/>
      <c r="F159" s="25"/>
      <c r="G159" s="24"/>
      <c r="H159" s="25"/>
      <c r="I159" s="24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>
      <c r="A160" s="7"/>
      <c r="B160" s="24"/>
      <c r="C160" s="24"/>
      <c r="D160" s="24"/>
      <c r="E160" s="25"/>
      <c r="F160" s="25"/>
      <c r="G160" s="24"/>
      <c r="H160" s="25"/>
      <c r="I160" s="24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>
      <c r="A161" s="7"/>
      <c r="B161" s="24"/>
      <c r="C161" s="24"/>
      <c r="D161" s="24"/>
      <c r="E161" s="25"/>
      <c r="F161" s="25"/>
      <c r="G161" s="24"/>
      <c r="H161" s="25"/>
      <c r="I161" s="24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>
      <c r="A162" s="7"/>
      <c r="B162" s="24"/>
      <c r="C162" s="24"/>
      <c r="D162" s="24"/>
      <c r="E162" s="25"/>
      <c r="F162" s="25"/>
      <c r="G162" s="24"/>
      <c r="H162" s="25"/>
      <c r="I162" s="24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>
      <c r="A163" s="7"/>
      <c r="B163" s="24"/>
      <c r="C163" s="24"/>
      <c r="D163" s="24"/>
      <c r="E163" s="25"/>
      <c r="F163" s="25"/>
      <c r="G163" s="24"/>
      <c r="H163" s="25"/>
      <c r="I163" s="24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>
      <c r="A164" s="7"/>
      <c r="B164" s="24"/>
      <c r="C164" s="24"/>
      <c r="D164" s="24"/>
      <c r="E164" s="25"/>
      <c r="F164" s="25"/>
      <c r="G164" s="24"/>
      <c r="H164" s="25"/>
      <c r="I164" s="24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>
      <c r="A165" s="7"/>
      <c r="B165" s="24"/>
      <c r="C165" s="24"/>
      <c r="D165" s="24"/>
      <c r="E165" s="25"/>
      <c r="F165" s="25"/>
      <c r="G165" s="24"/>
      <c r="H165" s="25"/>
      <c r="I165" s="24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>
      <c r="A166" s="4"/>
      <c r="B166" s="24"/>
      <c r="C166" s="24"/>
      <c r="D166" s="24"/>
      <c r="E166" s="25"/>
      <c r="F166" s="25"/>
      <c r="G166" s="24"/>
      <c r="H166" s="25"/>
      <c r="I166" s="24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9" ht="15.75">
      <c r="A167" s="4"/>
      <c r="B167" s="3"/>
      <c r="C167" s="3"/>
      <c r="D167" s="3"/>
      <c r="G167" s="3"/>
      <c r="I167" s="3"/>
    </row>
    <row r="168" spans="1:9" ht="15.75">
      <c r="A168" s="4"/>
      <c r="B168" s="3"/>
      <c r="C168" s="3"/>
      <c r="D168" s="3"/>
      <c r="G168" s="3"/>
      <c r="I168" s="3"/>
    </row>
    <row r="169" spans="1:9" ht="15.75">
      <c r="A169" s="4"/>
      <c r="B169" s="3"/>
      <c r="C169" s="3"/>
      <c r="D169" s="3"/>
      <c r="G169" s="3"/>
      <c r="I169" s="3"/>
    </row>
    <row r="170" spans="1:9" ht="15.75">
      <c r="A170" s="4"/>
      <c r="B170" s="3"/>
      <c r="C170" s="3"/>
      <c r="D170" s="3"/>
      <c r="G170" s="3"/>
      <c r="I170" s="3"/>
    </row>
    <row r="171" spans="1:9" ht="15.75">
      <c r="A171" s="4"/>
      <c r="B171" s="3"/>
      <c r="C171" s="3"/>
      <c r="D171" s="3"/>
      <c r="G171" s="3"/>
      <c r="I171" s="3"/>
    </row>
    <row r="172" spans="1:9" ht="15.75">
      <c r="A172" s="4"/>
      <c r="B172" s="3"/>
      <c r="C172" s="3"/>
      <c r="D172" s="3"/>
      <c r="G172" s="3"/>
      <c r="I172" s="3"/>
    </row>
    <row r="173" spans="1:9" ht="15.75">
      <c r="A173" s="4"/>
      <c r="B173" s="3"/>
      <c r="C173" s="3"/>
      <c r="D173" s="3"/>
      <c r="G173" s="3"/>
      <c r="I173" s="3"/>
    </row>
    <row r="174" spans="1:9" ht="15.75">
      <c r="A174" s="4"/>
      <c r="B174" s="3"/>
      <c r="C174" s="3"/>
      <c r="D174" s="3"/>
      <c r="G174" s="3"/>
      <c r="I174" s="3"/>
    </row>
    <row r="175" spans="1:9" ht="15.75">
      <c r="A175" s="4"/>
      <c r="B175" s="3"/>
      <c r="C175" s="3"/>
      <c r="D175" s="3"/>
      <c r="G175" s="3"/>
      <c r="I175" s="3"/>
    </row>
    <row r="176" spans="1:9" ht="15.75">
      <c r="A176" s="4"/>
      <c r="B176" s="3"/>
      <c r="C176" s="3"/>
      <c r="D176" s="3"/>
      <c r="G176" s="3"/>
      <c r="I176" s="3"/>
    </row>
    <row r="177" spans="1:9" ht="15.75">
      <c r="A177" s="4"/>
      <c r="B177" s="3"/>
      <c r="C177" s="3"/>
      <c r="D177" s="3"/>
      <c r="G177" s="3"/>
      <c r="I177" s="3"/>
    </row>
    <row r="178" spans="1:9" ht="15.75">
      <c r="A178" s="4"/>
      <c r="B178" s="3"/>
      <c r="C178" s="3"/>
      <c r="D178" s="3"/>
      <c r="G178" s="3"/>
      <c r="I178" s="3"/>
    </row>
    <row r="179" spans="1:9" ht="15.75">
      <c r="A179" s="4"/>
      <c r="B179" s="3"/>
      <c r="C179" s="3"/>
      <c r="D179" s="3"/>
      <c r="G179" s="3"/>
      <c r="I179" s="3"/>
    </row>
    <row r="180" spans="1:9" ht="15.75">
      <c r="A180" s="4"/>
      <c r="B180" s="3"/>
      <c r="C180" s="3"/>
      <c r="D180" s="3"/>
      <c r="G180" s="3"/>
      <c r="I180" s="3"/>
    </row>
    <row r="181" spans="1:9" ht="15.75">
      <c r="A181" s="4"/>
      <c r="B181" s="3"/>
      <c r="C181" s="3"/>
      <c r="D181" s="3"/>
      <c r="G181" s="3"/>
      <c r="I181" s="3"/>
    </row>
    <row r="182" spans="1:9" ht="15.75">
      <c r="A182" s="4"/>
      <c r="B182" s="3"/>
      <c r="C182" s="3"/>
      <c r="D182" s="3"/>
      <c r="G182" s="3"/>
      <c r="I182" s="3"/>
    </row>
    <row r="183" spans="1:9" ht="15.75">
      <c r="A183" s="4"/>
      <c r="B183" s="3"/>
      <c r="C183" s="3"/>
      <c r="D183" s="3"/>
      <c r="G183" s="3"/>
      <c r="I183" s="3"/>
    </row>
    <row r="184" spans="1:9" ht="15.75">
      <c r="A184" s="4"/>
      <c r="B184" s="3"/>
      <c r="C184" s="3"/>
      <c r="D184" s="3"/>
      <c r="G184" s="3"/>
      <c r="I184" s="3"/>
    </row>
    <row r="185" spans="1:9" ht="15.75">
      <c r="A185" s="4"/>
      <c r="B185" s="3"/>
      <c r="C185" s="3"/>
      <c r="D185" s="3"/>
      <c r="G185" s="3"/>
      <c r="I185" s="3"/>
    </row>
    <row r="186" spans="1:9" ht="15.75">
      <c r="A186" s="4"/>
      <c r="B186" s="3"/>
      <c r="C186" s="3"/>
      <c r="D186" s="3"/>
      <c r="G186" s="3"/>
      <c r="I186" s="3"/>
    </row>
    <row r="187" spans="1:9" ht="15.75">
      <c r="A187" s="4"/>
      <c r="B187" s="3"/>
      <c r="C187" s="3"/>
      <c r="D187" s="3"/>
      <c r="G187" s="3"/>
      <c r="I187" s="3"/>
    </row>
    <row r="188" spans="1:9" ht="15.75">
      <c r="A188" s="4"/>
      <c r="B188" s="3"/>
      <c r="C188" s="3"/>
      <c r="D188" s="3"/>
      <c r="G188" s="3"/>
      <c r="I188" s="3"/>
    </row>
    <row r="189" spans="1:9" ht="15.75">
      <c r="A189" s="4"/>
      <c r="B189" s="3"/>
      <c r="C189" s="3"/>
      <c r="D189" s="3"/>
      <c r="G189" s="3"/>
      <c r="I189" s="3"/>
    </row>
    <row r="190" spans="1:9" ht="15.75">
      <c r="A190" s="4"/>
      <c r="B190" s="3"/>
      <c r="C190" s="3"/>
      <c r="D190" s="3"/>
      <c r="G190" s="3"/>
      <c r="I190" s="3"/>
    </row>
    <row r="191" spans="1:9" ht="15.75">
      <c r="A191" s="4"/>
      <c r="B191" s="3"/>
      <c r="C191" s="3"/>
      <c r="D191" s="3"/>
      <c r="G191" s="3"/>
      <c r="I191" s="3"/>
    </row>
    <row r="192" spans="1:9" ht="15.75">
      <c r="A192" s="4"/>
      <c r="B192" s="3"/>
      <c r="C192" s="3"/>
      <c r="D192" s="3"/>
      <c r="G192" s="3"/>
      <c r="I192" s="3"/>
    </row>
    <row r="193" spans="1:9" ht="15.75">
      <c r="A193" s="4"/>
      <c r="B193" s="3"/>
      <c r="C193" s="3"/>
      <c r="D193" s="3"/>
      <c r="G193" s="3"/>
      <c r="I193" s="3"/>
    </row>
    <row r="194" spans="1:9" ht="15.75">
      <c r="A194" s="4"/>
      <c r="B194" s="3"/>
      <c r="C194" s="3"/>
      <c r="D194" s="3"/>
      <c r="G194" s="3"/>
      <c r="I194" s="3"/>
    </row>
    <row r="195" spans="1:9" ht="15.75">
      <c r="A195" s="4"/>
      <c r="B195" s="3"/>
      <c r="C195" s="3"/>
      <c r="D195" s="3"/>
      <c r="G195" s="3"/>
      <c r="I195" s="3"/>
    </row>
    <row r="196" spans="1:9" ht="15.75">
      <c r="A196" s="4"/>
      <c r="B196" s="3"/>
      <c r="C196" s="3"/>
      <c r="D196" s="3"/>
      <c r="G196" s="3"/>
      <c r="I196" s="3"/>
    </row>
    <row r="197" spans="1:9" ht="15.75">
      <c r="A197" s="4"/>
      <c r="B197" s="3"/>
      <c r="C197" s="3"/>
      <c r="D197" s="3"/>
      <c r="G197" s="3"/>
      <c r="I197" s="3"/>
    </row>
    <row r="198" spans="1:9" ht="15.75">
      <c r="A198" s="4"/>
      <c r="B198" s="3"/>
      <c r="C198" s="3"/>
      <c r="D198" s="3"/>
      <c r="G198" s="3"/>
      <c r="I198" s="3"/>
    </row>
    <row r="199" spans="1:9" ht="15.75">
      <c r="A199" s="4"/>
      <c r="B199" s="3"/>
      <c r="C199" s="3"/>
      <c r="D199" s="3"/>
      <c r="G199" s="3"/>
      <c r="I199" s="3"/>
    </row>
    <row r="200" spans="1:9" ht="15.75">
      <c r="A200" s="4"/>
      <c r="B200" s="3"/>
      <c r="C200" s="3"/>
      <c r="D200" s="3"/>
      <c r="G200" s="3"/>
      <c r="I200" s="3"/>
    </row>
    <row r="201" spans="1:9" ht="15.75">
      <c r="A201" s="4"/>
      <c r="B201" s="3"/>
      <c r="C201" s="3"/>
      <c r="D201" s="3"/>
      <c r="G201" s="3"/>
      <c r="I201" s="3"/>
    </row>
    <row r="202" spans="1:9" ht="15.75">
      <c r="A202" s="4"/>
      <c r="B202" s="3"/>
      <c r="C202" s="3"/>
      <c r="D202" s="3"/>
      <c r="G202" s="3"/>
      <c r="I202" s="3"/>
    </row>
    <row r="203" spans="1:9" ht="15.75">
      <c r="A203" s="4"/>
      <c r="B203" s="3"/>
      <c r="C203" s="3"/>
      <c r="D203" s="3"/>
      <c r="G203" s="3"/>
      <c r="I203" s="3"/>
    </row>
    <row r="204" spans="1:9" ht="15.75">
      <c r="A204" s="4"/>
      <c r="B204" s="3"/>
      <c r="C204" s="3"/>
      <c r="D204" s="3"/>
      <c r="G204" s="3"/>
      <c r="I204" s="3"/>
    </row>
    <row r="205" spans="1:9" ht="15.75">
      <c r="A205" s="4"/>
      <c r="B205" s="3"/>
      <c r="C205" s="3"/>
      <c r="D205" s="3"/>
      <c r="G205" s="3"/>
      <c r="I205" s="3"/>
    </row>
    <row r="206" spans="1:9" ht="15.75">
      <c r="A206" s="4"/>
      <c r="B206" s="3"/>
      <c r="C206" s="3"/>
      <c r="D206" s="3"/>
      <c r="G206" s="3"/>
      <c r="I206" s="3"/>
    </row>
    <row r="207" spans="1:9" ht="15.75">
      <c r="A207" s="4"/>
      <c r="B207" s="3"/>
      <c r="C207" s="3"/>
      <c r="D207" s="3"/>
      <c r="G207" s="3"/>
      <c r="I207" s="3"/>
    </row>
    <row r="208" spans="1:9" ht="15.75">
      <c r="A208" s="4"/>
      <c r="B208" s="3"/>
      <c r="C208" s="3"/>
      <c r="D208" s="3"/>
      <c r="G208" s="3"/>
      <c r="I208" s="3"/>
    </row>
    <row r="209" spans="1:9" ht="15.75">
      <c r="A209" s="4"/>
      <c r="B209" s="3"/>
      <c r="C209" s="3"/>
      <c r="D209" s="3"/>
      <c r="G209" s="3"/>
      <c r="I209" s="3"/>
    </row>
    <row r="210" spans="1:9" ht="15.75">
      <c r="A210" s="4"/>
      <c r="B210" s="3"/>
      <c r="C210" s="3"/>
      <c r="D210" s="3"/>
      <c r="G210" s="3"/>
      <c r="I210" s="3"/>
    </row>
    <row r="211" spans="1:9" ht="15.75">
      <c r="A211" s="4"/>
      <c r="B211" s="3"/>
      <c r="C211" s="3"/>
      <c r="D211" s="3"/>
      <c r="G211" s="3"/>
      <c r="I211" s="3"/>
    </row>
    <row r="212" spans="1:9" ht="15.75">
      <c r="A212" s="4"/>
      <c r="B212" s="3"/>
      <c r="C212" s="3"/>
      <c r="D212" s="3"/>
      <c r="G212" s="3"/>
      <c r="I212" s="3"/>
    </row>
    <row r="213" spans="1:9" ht="15.75">
      <c r="A213" s="4"/>
      <c r="B213" s="3"/>
      <c r="C213" s="3"/>
      <c r="D213" s="3"/>
      <c r="G213" s="3"/>
      <c r="I213" s="3"/>
    </row>
    <row r="214" spans="1:9" ht="15.75">
      <c r="A214" s="4"/>
      <c r="B214" s="3"/>
      <c r="C214" s="3"/>
      <c r="D214" s="3"/>
      <c r="G214" s="3"/>
      <c r="I214" s="3"/>
    </row>
    <row r="215" spans="1:9" ht="15.75">
      <c r="A215" s="4"/>
      <c r="B215" s="3"/>
      <c r="C215" s="3"/>
      <c r="D215" s="3"/>
      <c r="G215" s="3"/>
      <c r="I215" s="3"/>
    </row>
    <row r="216" spans="1:9" ht="15.75">
      <c r="A216" s="4"/>
      <c r="B216" s="3"/>
      <c r="C216" s="3"/>
      <c r="D216" s="3"/>
      <c r="G216" s="3"/>
      <c r="I216" s="3"/>
    </row>
    <row r="217" spans="1:9" ht="15.75">
      <c r="A217" s="4"/>
      <c r="B217" s="3"/>
      <c r="C217" s="3"/>
      <c r="D217" s="3"/>
      <c r="G217" s="3"/>
      <c r="I217" s="3"/>
    </row>
    <row r="218" spans="1:9" ht="15.75">
      <c r="A218" s="4"/>
      <c r="B218" s="3"/>
      <c r="C218" s="3"/>
      <c r="D218" s="3"/>
      <c r="G218" s="3"/>
      <c r="I218" s="3"/>
    </row>
    <row r="219" spans="1:9" ht="15.75">
      <c r="A219" s="4"/>
      <c r="B219" s="3"/>
      <c r="C219" s="3"/>
      <c r="D219" s="3"/>
      <c r="G219" s="3"/>
      <c r="I219" s="3"/>
    </row>
    <row r="220" spans="1:9" ht="15.75">
      <c r="A220" s="4"/>
      <c r="B220" s="3"/>
      <c r="C220" s="3"/>
      <c r="D220" s="3"/>
      <c r="G220" s="3"/>
      <c r="I220" s="3"/>
    </row>
    <row r="221" spans="1:9" ht="15.75">
      <c r="A221" s="4"/>
      <c r="B221" s="3"/>
      <c r="C221" s="3"/>
      <c r="D221" s="3"/>
      <c r="G221" s="3"/>
      <c r="I221" s="3"/>
    </row>
    <row r="222" spans="1:9" ht="15.75">
      <c r="A222" s="4"/>
      <c r="B222" s="3"/>
      <c r="C222" s="3"/>
      <c r="D222" s="3"/>
      <c r="G222" s="3"/>
      <c r="I222" s="3"/>
    </row>
    <row r="223" spans="1:9" ht="15.75">
      <c r="A223" s="4"/>
      <c r="B223" s="3"/>
      <c r="C223" s="3"/>
      <c r="D223" s="3"/>
      <c r="G223" s="3"/>
      <c r="I223" s="3"/>
    </row>
    <row r="224" spans="1:9" ht="15.75">
      <c r="A224" s="4"/>
      <c r="B224" s="3"/>
      <c r="C224" s="3"/>
      <c r="D224" s="3"/>
      <c r="G224" s="3"/>
      <c r="I224" s="3"/>
    </row>
    <row r="225" spans="1:9" ht="15.75">
      <c r="A225" s="4"/>
      <c r="B225" s="3"/>
      <c r="C225" s="3"/>
      <c r="D225" s="3"/>
      <c r="G225" s="3"/>
      <c r="I225" s="3"/>
    </row>
    <row r="226" spans="1:9" ht="15.75">
      <c r="A226" s="4"/>
      <c r="B226" s="3"/>
      <c r="C226" s="3"/>
      <c r="D226" s="3"/>
      <c r="G226" s="3"/>
      <c r="I226" s="3"/>
    </row>
    <row r="227" spans="1:9" ht="15.75">
      <c r="A227" s="4"/>
      <c r="B227" s="3"/>
      <c r="C227" s="3"/>
      <c r="D227" s="3"/>
      <c r="G227" s="3"/>
      <c r="I227" s="3"/>
    </row>
    <row r="228" spans="1:9" ht="15.75">
      <c r="A228" s="4"/>
      <c r="B228" s="3"/>
      <c r="C228" s="3"/>
      <c r="D228" s="3"/>
      <c r="G228" s="3"/>
      <c r="I228" s="3"/>
    </row>
    <row r="229" spans="1:9" ht="15.75">
      <c r="A229" s="4"/>
      <c r="B229" s="3"/>
      <c r="C229" s="3"/>
      <c r="D229" s="3"/>
      <c r="G229" s="3"/>
      <c r="I229" s="3"/>
    </row>
    <row r="230" spans="1:9" ht="15.75">
      <c r="A230" s="4"/>
      <c r="B230" s="3"/>
      <c r="C230" s="3"/>
      <c r="D230" s="3"/>
      <c r="G230" s="3"/>
      <c r="I230" s="3"/>
    </row>
    <row r="231" spans="1:9" ht="15.75">
      <c r="A231" s="4"/>
      <c r="B231" s="3"/>
      <c r="C231" s="3"/>
      <c r="D231" s="3"/>
      <c r="G231" s="3"/>
      <c r="I231" s="3"/>
    </row>
    <row r="232" spans="1:9" ht="15.75">
      <c r="A232" s="4"/>
      <c r="B232" s="3"/>
      <c r="C232" s="3"/>
      <c r="D232" s="3"/>
      <c r="G232" s="3"/>
      <c r="I232" s="3"/>
    </row>
    <row r="233" spans="1:9" ht="15.75">
      <c r="A233" s="4"/>
      <c r="B233" s="3"/>
      <c r="C233" s="3"/>
      <c r="D233" s="3"/>
      <c r="G233" s="3"/>
      <c r="I233" s="3"/>
    </row>
    <row r="234" spans="1:9" ht="15.75">
      <c r="A234" s="4"/>
      <c r="B234" s="3"/>
      <c r="C234" s="3"/>
      <c r="D234" s="3"/>
      <c r="G234" s="3"/>
      <c r="I234" s="3"/>
    </row>
    <row r="235" spans="1:9" ht="15.75">
      <c r="A235" s="4"/>
      <c r="B235" s="3"/>
      <c r="C235" s="3"/>
      <c r="D235" s="3"/>
      <c r="G235" s="3"/>
      <c r="I235" s="3"/>
    </row>
    <row r="236" spans="1:9" ht="15.75">
      <c r="A236" s="4"/>
      <c r="B236" s="3"/>
      <c r="C236" s="3"/>
      <c r="D236" s="3"/>
      <c r="G236" s="3"/>
      <c r="I236" s="3"/>
    </row>
    <row r="237" spans="1:9" ht="15.75">
      <c r="A237" s="4"/>
      <c r="B237" s="3"/>
      <c r="C237" s="3"/>
      <c r="D237" s="3"/>
      <c r="G237" s="3"/>
      <c r="I237" s="3"/>
    </row>
    <row r="238" spans="1:9" ht="15.75">
      <c r="A238" s="4"/>
      <c r="B238" s="3"/>
      <c r="C238" s="3"/>
      <c r="D238" s="3"/>
      <c r="G238" s="3"/>
      <c r="I238" s="3"/>
    </row>
    <row r="239" spans="1:9" ht="15.75">
      <c r="A239" s="4"/>
      <c r="B239" s="3"/>
      <c r="C239" s="3"/>
      <c r="D239" s="3"/>
      <c r="G239" s="3"/>
      <c r="I239" s="3"/>
    </row>
    <row r="240" spans="1:9" ht="15.75">
      <c r="A240" s="4"/>
      <c r="B240" s="3"/>
      <c r="C240" s="3"/>
      <c r="D240" s="3"/>
      <c r="G240" s="3"/>
      <c r="I240" s="3"/>
    </row>
    <row r="241" spans="1:9" ht="15.75">
      <c r="A241" s="4"/>
      <c r="B241" s="3"/>
      <c r="C241" s="3"/>
      <c r="D241" s="3"/>
      <c r="G241" s="3"/>
      <c r="I241" s="3"/>
    </row>
    <row r="242" spans="1:9" ht="15.75">
      <c r="A242" s="4"/>
      <c r="B242" s="3"/>
      <c r="C242" s="3"/>
      <c r="D242" s="3"/>
      <c r="G242" s="3"/>
      <c r="I242" s="3"/>
    </row>
    <row r="243" spans="1:9" ht="15.75">
      <c r="A243" s="4"/>
      <c r="B243" s="3"/>
      <c r="C243" s="3"/>
      <c r="D243" s="3"/>
      <c r="G243" s="3"/>
      <c r="I243" s="3"/>
    </row>
    <row r="244" spans="1:9" ht="15.75">
      <c r="A244" s="4"/>
      <c r="B244" s="3"/>
      <c r="C244" s="3"/>
      <c r="D244" s="3"/>
      <c r="G244" s="3"/>
      <c r="I244" s="3"/>
    </row>
    <row r="245" spans="1:9" ht="15.75">
      <c r="A245" s="4"/>
      <c r="B245" s="3"/>
      <c r="C245" s="3"/>
      <c r="D245" s="3"/>
      <c r="G245" s="3"/>
      <c r="I245" s="3"/>
    </row>
    <row r="246" spans="1:9" ht="15.75">
      <c r="A246" s="4"/>
      <c r="B246" s="3"/>
      <c r="C246" s="3"/>
      <c r="D246" s="3"/>
      <c r="G246" s="3"/>
      <c r="I246" s="3"/>
    </row>
    <row r="247" spans="1:9" ht="15.75">
      <c r="A247" s="4"/>
      <c r="B247" s="3"/>
      <c r="C247" s="3"/>
      <c r="D247" s="3"/>
      <c r="G247" s="3"/>
      <c r="I247" s="3"/>
    </row>
    <row r="248" spans="1:9" ht="15.75">
      <c r="A248" s="4"/>
      <c r="B248" s="3"/>
      <c r="C248" s="3"/>
      <c r="D248" s="3"/>
      <c r="G248" s="3"/>
      <c r="I248" s="3"/>
    </row>
    <row r="249" spans="1:9" ht="15.75">
      <c r="A249" s="4"/>
      <c r="B249" s="3"/>
      <c r="C249" s="3"/>
      <c r="D249" s="3"/>
      <c r="G249" s="3"/>
      <c r="I249" s="3"/>
    </row>
    <row r="250" spans="1:9" ht="15.75">
      <c r="A250" s="4"/>
      <c r="B250" s="3"/>
      <c r="C250" s="3"/>
      <c r="D250" s="3"/>
      <c r="G250" s="3"/>
      <c r="I250" s="3"/>
    </row>
    <row r="251" spans="1:9" ht="15.75">
      <c r="A251" s="4"/>
      <c r="B251" s="3"/>
      <c r="C251" s="3"/>
      <c r="D251" s="3"/>
      <c r="G251" s="3"/>
      <c r="I251" s="3"/>
    </row>
    <row r="252" spans="1:9" ht="15.75">
      <c r="A252" s="4"/>
      <c r="B252" s="3"/>
      <c r="C252" s="3"/>
      <c r="D252" s="3"/>
      <c r="G252" s="3"/>
      <c r="I252" s="3"/>
    </row>
    <row r="253" spans="1:7" ht="15.75">
      <c r="A253" s="4"/>
      <c r="B253" s="3"/>
      <c r="C253" s="3"/>
      <c r="D253" s="3"/>
      <c r="G253" s="3"/>
    </row>
    <row r="254" spans="1:7" ht="15.75">
      <c r="A254" s="4"/>
      <c r="B254" s="3"/>
      <c r="C254" s="3"/>
      <c r="D254" s="3"/>
      <c r="G254" s="3"/>
    </row>
    <row r="255" spans="1:7" ht="15.75">
      <c r="A255" s="4"/>
      <c r="B255" s="3"/>
      <c r="C255" s="3"/>
      <c r="D255" s="3"/>
      <c r="G255" s="3"/>
    </row>
    <row r="256" spans="1:7" ht="15.75">
      <c r="A256" s="4"/>
      <c r="B256" s="3"/>
      <c r="C256" s="3"/>
      <c r="D256" s="3"/>
      <c r="G256" s="3"/>
    </row>
    <row r="257" spans="1:7" ht="15.75">
      <c r="A257" s="4"/>
      <c r="B257" s="3"/>
      <c r="C257" s="3"/>
      <c r="D257" s="3"/>
      <c r="G257" s="3"/>
    </row>
    <row r="258" spans="1:4" ht="15.75">
      <c r="A258" s="4"/>
      <c r="B258" s="3"/>
      <c r="C258" s="3"/>
      <c r="D258" s="3"/>
    </row>
    <row r="259" spans="1:4" ht="15.75">
      <c r="A259" s="4"/>
      <c r="B259" s="3"/>
      <c r="C259" s="3"/>
      <c r="D259" s="3"/>
    </row>
    <row r="260" spans="1:4" ht="15.75">
      <c r="A260" s="4"/>
      <c r="B260" s="3"/>
      <c r="C260" s="3"/>
      <c r="D260" s="3"/>
    </row>
    <row r="261" spans="1:4" ht="15.75">
      <c r="A261" s="4"/>
      <c r="B261" s="3"/>
      <c r="C261" s="3"/>
      <c r="D261" s="3"/>
    </row>
    <row r="262" spans="1:4" ht="15.75">
      <c r="A262" s="4"/>
      <c r="B262" s="3"/>
      <c r="C262" s="3"/>
      <c r="D262" s="3"/>
    </row>
    <row r="263" spans="1:4" ht="15.75">
      <c r="A263" s="4"/>
      <c r="B263" s="3"/>
      <c r="C263" s="3"/>
      <c r="D263" s="3"/>
    </row>
    <row r="264" spans="1:4" ht="15.75">
      <c r="A264" s="4"/>
      <c r="B264" s="3"/>
      <c r="C264" s="3"/>
      <c r="D264" s="3"/>
    </row>
    <row r="265" spans="1:4" ht="15.75">
      <c r="A265" s="4"/>
      <c r="B265" s="3"/>
      <c r="C265" s="3"/>
      <c r="D265" s="3"/>
    </row>
    <row r="266" spans="1:4" ht="15.75">
      <c r="A266" s="4"/>
      <c r="B266" s="3"/>
      <c r="C266" s="3"/>
      <c r="D266" s="3"/>
    </row>
    <row r="267" spans="1:4" ht="15.75">
      <c r="A267" s="4"/>
      <c r="B267" s="3"/>
      <c r="C267" s="3"/>
      <c r="D267" s="3"/>
    </row>
    <row r="268" spans="1:4" ht="15.75">
      <c r="A268" s="4"/>
      <c r="B268" s="3"/>
      <c r="C268" s="3"/>
      <c r="D268" s="3"/>
    </row>
    <row r="269" spans="1:4" ht="15.75">
      <c r="A269" s="4"/>
      <c r="B269" s="3"/>
      <c r="C269" s="3"/>
      <c r="D269" s="3"/>
    </row>
    <row r="270" spans="1:4" ht="15.75">
      <c r="A270" s="4"/>
      <c r="B270" s="3"/>
      <c r="C270" s="3"/>
      <c r="D270" s="3"/>
    </row>
    <row r="271" spans="1:4" ht="15.75">
      <c r="A271" s="4"/>
      <c r="B271" s="3"/>
      <c r="C271" s="3"/>
      <c r="D271" s="3"/>
    </row>
    <row r="272" spans="1:4" ht="15.75">
      <c r="A272" s="4"/>
      <c r="B272" s="3"/>
      <c r="C272" s="3"/>
      <c r="D272" s="3"/>
    </row>
    <row r="273" spans="1:4" ht="15.75">
      <c r="A273" s="4"/>
      <c r="B273" s="3"/>
      <c r="C273" s="3"/>
      <c r="D273" s="3"/>
    </row>
    <row r="274" spans="1:4" ht="15.75">
      <c r="A274" s="4"/>
      <c r="B274" s="3"/>
      <c r="C274" s="3"/>
      <c r="D274" s="3"/>
    </row>
    <row r="275" spans="1:4" ht="15.75">
      <c r="A275" s="4"/>
      <c r="B275" s="3"/>
      <c r="C275" s="3"/>
      <c r="D275" s="3"/>
    </row>
    <row r="276" spans="1:4" ht="15.75">
      <c r="A276" s="4"/>
      <c r="B276" s="3"/>
      <c r="C276" s="3"/>
      <c r="D276" s="3"/>
    </row>
    <row r="277" spans="1:4" ht="15.75">
      <c r="A277" s="4"/>
      <c r="B277" s="3"/>
      <c r="C277" s="3"/>
      <c r="D277" s="3"/>
    </row>
    <row r="278" spans="1:4" ht="15.75">
      <c r="A278" s="4"/>
      <c r="B278" s="3"/>
      <c r="C278" s="3"/>
      <c r="D278" s="3"/>
    </row>
    <row r="279" spans="1:4" ht="15.75">
      <c r="A279" s="4"/>
      <c r="B279" s="3"/>
      <c r="C279" s="3"/>
      <c r="D279" s="3"/>
    </row>
    <row r="280" spans="1:4" ht="15.75">
      <c r="A280" s="4"/>
      <c r="B280" s="3"/>
      <c r="C280" s="3"/>
      <c r="D280" s="3"/>
    </row>
    <row r="281" spans="1:4" ht="15.75">
      <c r="A281" s="4"/>
      <c r="B281" s="3"/>
      <c r="C281" s="3"/>
      <c r="D281" s="3"/>
    </row>
    <row r="282" spans="1:4" ht="15.75">
      <c r="A282" s="4"/>
      <c r="B282" s="3"/>
      <c r="C282" s="3"/>
      <c r="D282" s="3"/>
    </row>
    <row r="283" spans="1:4" ht="15.75">
      <c r="A283" s="4"/>
      <c r="B283" s="3"/>
      <c r="C283" s="3"/>
      <c r="D283" s="3"/>
    </row>
    <row r="284" spans="1:4" ht="15.75">
      <c r="A284" s="4"/>
      <c r="B284" s="3"/>
      <c r="C284" s="3"/>
      <c r="D284" s="3"/>
    </row>
    <row r="285" spans="1:4" ht="15.75">
      <c r="A285" s="4"/>
      <c r="B285" s="3"/>
      <c r="C285" s="3"/>
      <c r="D285" s="3"/>
    </row>
    <row r="286" spans="1:4" ht="15.75">
      <c r="A286" s="4"/>
      <c r="B286" s="3"/>
      <c r="C286" s="3"/>
      <c r="D286" s="3"/>
    </row>
    <row r="287" spans="1:4" ht="15.75">
      <c r="A287" s="4"/>
      <c r="B287" s="3"/>
      <c r="C287" s="3"/>
      <c r="D287" s="3"/>
    </row>
    <row r="288" spans="1:4" ht="15.75">
      <c r="A288" s="4"/>
      <c r="B288" s="3"/>
      <c r="C288" s="3"/>
      <c r="D288" s="3"/>
    </row>
    <row r="289" spans="1:4" ht="15.75">
      <c r="A289" s="4"/>
      <c r="B289" s="3"/>
      <c r="C289" s="3"/>
      <c r="D289" s="3"/>
    </row>
    <row r="290" spans="1:4" ht="15.75">
      <c r="A290" s="4"/>
      <c r="B290" s="3"/>
      <c r="C290" s="3"/>
      <c r="D290" s="3"/>
    </row>
    <row r="291" spans="1:4" ht="15.75">
      <c r="A291" s="4"/>
      <c r="B291" s="3"/>
      <c r="C291" s="3"/>
      <c r="D291" s="3"/>
    </row>
    <row r="292" spans="1:4" ht="15.75">
      <c r="A292" s="4"/>
      <c r="B292" s="3"/>
      <c r="C292" s="3"/>
      <c r="D292" s="3"/>
    </row>
    <row r="293" spans="1:4" ht="15.75">
      <c r="A293" s="4"/>
      <c r="B293" s="3"/>
      <c r="C293" s="3"/>
      <c r="D293" s="3"/>
    </row>
    <row r="294" spans="1:4" ht="15.75">
      <c r="A294" s="4"/>
      <c r="B294" s="3"/>
      <c r="C294" s="3"/>
      <c r="D294" s="3"/>
    </row>
    <row r="295" spans="1:4" ht="15.75">
      <c r="A295" s="4"/>
      <c r="B295" s="3"/>
      <c r="C295" s="3"/>
      <c r="D295" s="3"/>
    </row>
    <row r="296" spans="1:4" ht="15.75">
      <c r="A296" s="4"/>
      <c r="B296" s="3"/>
      <c r="C296" s="3"/>
      <c r="D296" s="3"/>
    </row>
    <row r="297" spans="1:4" ht="15.75">
      <c r="A297" s="4"/>
      <c r="B297" s="3"/>
      <c r="C297" s="3"/>
      <c r="D297" s="3"/>
    </row>
    <row r="298" spans="1:4" ht="15.75">
      <c r="A298" s="4"/>
      <c r="B298" s="3"/>
      <c r="C298" s="3"/>
      <c r="D298" s="3"/>
    </row>
    <row r="299" spans="1:4" ht="15.75">
      <c r="A299" s="4"/>
      <c r="B299" s="3"/>
      <c r="C299" s="3"/>
      <c r="D299" s="3"/>
    </row>
    <row r="300" spans="1:4" ht="15.75">
      <c r="A300" s="4"/>
      <c r="B300" s="3"/>
      <c r="C300" s="3"/>
      <c r="D300" s="3"/>
    </row>
    <row r="301" spans="1:4" ht="15.75">
      <c r="A301" s="4"/>
      <c r="B301" s="3"/>
      <c r="C301" s="3"/>
      <c r="D301" s="3"/>
    </row>
    <row r="302" spans="1:4" ht="15.75">
      <c r="A302" s="4"/>
      <c r="B302" s="3"/>
      <c r="C302" s="3"/>
      <c r="D302" s="3"/>
    </row>
    <row r="303" spans="1:4" ht="15.75">
      <c r="A303" s="4"/>
      <c r="B303" s="3"/>
      <c r="C303" s="3"/>
      <c r="D303" s="3"/>
    </row>
    <row r="304" spans="1:4" ht="15.75">
      <c r="A304" s="4"/>
      <c r="B304" s="3"/>
      <c r="C304" s="3"/>
      <c r="D304" s="3"/>
    </row>
    <row r="305" spans="1:4" ht="15.75">
      <c r="A305" s="4"/>
      <c r="B305" s="3"/>
      <c r="C305" s="3"/>
      <c r="D305" s="3"/>
    </row>
    <row r="306" spans="1:4" ht="15.75">
      <c r="A306" s="4"/>
      <c r="B306" s="3"/>
      <c r="C306" s="3"/>
      <c r="D306" s="3"/>
    </row>
    <row r="307" spans="1:4" ht="15.75">
      <c r="A307" s="4"/>
      <c r="B307" s="3"/>
      <c r="C307" s="3"/>
      <c r="D307" s="3"/>
    </row>
    <row r="308" spans="1:4" ht="15.75">
      <c r="A308" s="4"/>
      <c r="B308" s="3"/>
      <c r="C308" s="3"/>
      <c r="D308" s="3"/>
    </row>
    <row r="309" spans="1:4" ht="15.75">
      <c r="A309" s="4"/>
      <c r="B309" s="3"/>
      <c r="C309" s="3"/>
      <c r="D309" s="3"/>
    </row>
    <row r="310" spans="1:4" ht="15.75">
      <c r="A310" s="4"/>
      <c r="B310" s="3"/>
      <c r="C310" s="3"/>
      <c r="D310" s="3"/>
    </row>
    <row r="311" spans="1:4" ht="15.75">
      <c r="A311" s="4"/>
      <c r="B311" s="3"/>
      <c r="C311" s="3"/>
      <c r="D311" s="3"/>
    </row>
    <row r="312" spans="1:4" ht="15.75">
      <c r="A312" s="4"/>
      <c r="B312" s="3"/>
      <c r="C312" s="3"/>
      <c r="D312" s="3"/>
    </row>
    <row r="313" spans="1:4" ht="15.75">
      <c r="A313" s="4"/>
      <c r="B313" s="3"/>
      <c r="C313" s="3"/>
      <c r="D313" s="3"/>
    </row>
    <row r="314" spans="1:4" ht="15.75">
      <c r="A314" s="4"/>
      <c r="B314" s="3"/>
      <c r="C314" s="3"/>
      <c r="D314" s="3"/>
    </row>
    <row r="315" spans="1:4" ht="15.75">
      <c r="A315" s="4"/>
      <c r="B315" s="3"/>
      <c r="C315" s="3"/>
      <c r="D315" s="3"/>
    </row>
    <row r="316" spans="1:4" ht="15.75">
      <c r="A316" s="4"/>
      <c r="B316" s="3"/>
      <c r="C316" s="3"/>
      <c r="D316" s="3"/>
    </row>
    <row r="317" spans="1:4" ht="15.75">
      <c r="A317" s="4"/>
      <c r="B317" s="3"/>
      <c r="C317" s="3"/>
      <c r="D317" s="3"/>
    </row>
    <row r="318" spans="1:4" ht="15.75">
      <c r="A318" s="4"/>
      <c r="B318" s="3"/>
      <c r="C318" s="3"/>
      <c r="D318" s="3"/>
    </row>
    <row r="319" spans="1:4" ht="15.75">
      <c r="A319" s="4"/>
      <c r="B319" s="3"/>
      <c r="C319" s="3"/>
      <c r="D319" s="3"/>
    </row>
    <row r="320" spans="1:4" ht="15.75">
      <c r="A320" s="4"/>
      <c r="B320" s="3"/>
      <c r="C320" s="3"/>
      <c r="D320" s="3"/>
    </row>
    <row r="321" spans="1:4" ht="15.75">
      <c r="A321" s="4"/>
      <c r="B321" s="3"/>
      <c r="C321" s="3"/>
      <c r="D321" s="3"/>
    </row>
    <row r="322" spans="1:4" ht="15.75">
      <c r="A322" s="4"/>
      <c r="B322" s="3"/>
      <c r="C322" s="3"/>
      <c r="D322" s="3"/>
    </row>
    <row r="323" spans="1:4" ht="15.75">
      <c r="A323" s="4"/>
      <c r="B323" s="3"/>
      <c r="C323" s="3"/>
      <c r="D323" s="3"/>
    </row>
    <row r="324" spans="1:4" ht="15.75">
      <c r="A324" s="4"/>
      <c r="B324" s="3"/>
      <c r="C324" s="3"/>
      <c r="D324" s="3"/>
    </row>
    <row r="325" spans="1:4" ht="15.75">
      <c r="A325" s="4"/>
      <c r="B325" s="3"/>
      <c r="C325" s="3"/>
      <c r="D325" s="3"/>
    </row>
    <row r="326" spans="1:4" ht="15.75">
      <c r="A326" s="4"/>
      <c r="B326" s="3"/>
      <c r="C326" s="3"/>
      <c r="D326" s="3"/>
    </row>
    <row r="327" spans="1:4" ht="15.75">
      <c r="A327" s="4"/>
      <c r="B327" s="3"/>
      <c r="C327" s="3"/>
      <c r="D327" s="3"/>
    </row>
    <row r="328" spans="1:4" ht="15.75">
      <c r="A328" s="4"/>
      <c r="B328" s="3"/>
      <c r="C328" s="3"/>
      <c r="D328" s="3"/>
    </row>
    <row r="329" spans="1:4" ht="15.75">
      <c r="A329" s="4"/>
      <c r="B329" s="3"/>
      <c r="C329" s="3"/>
      <c r="D329" s="3"/>
    </row>
    <row r="330" spans="1:4" ht="15.75">
      <c r="A330" s="4"/>
      <c r="B330" s="3"/>
      <c r="C330" s="3"/>
      <c r="D330" s="3"/>
    </row>
    <row r="331" spans="1:4" ht="15.75">
      <c r="A331" s="4"/>
      <c r="B331" s="3"/>
      <c r="C331" s="3"/>
      <c r="D331" s="3"/>
    </row>
    <row r="332" spans="1:4" ht="15.75">
      <c r="A332" s="4"/>
      <c r="B332" s="3"/>
      <c r="C332" s="3"/>
      <c r="D332" s="3"/>
    </row>
    <row r="333" spans="1:4" ht="15.75">
      <c r="A333" s="4"/>
      <c r="B333" s="3"/>
      <c r="C333" s="3"/>
      <c r="D333" s="3"/>
    </row>
    <row r="334" spans="1:4" ht="15.75">
      <c r="A334" s="4"/>
      <c r="B334" s="3"/>
      <c r="C334" s="3"/>
      <c r="D334" s="3"/>
    </row>
    <row r="335" spans="1:4" ht="15.75">
      <c r="A335" s="4"/>
      <c r="B335" s="3"/>
      <c r="C335" s="3"/>
      <c r="D335" s="3"/>
    </row>
    <row r="336" spans="1:4" ht="15.75">
      <c r="A336" s="4"/>
      <c r="B336" s="3"/>
      <c r="C336" s="3"/>
      <c r="D336" s="3"/>
    </row>
    <row r="337" spans="1:4" ht="15.75">
      <c r="A337" s="4"/>
      <c r="B337" s="3"/>
      <c r="C337" s="3"/>
      <c r="D337" s="3"/>
    </row>
    <row r="338" spans="1:4" ht="15.75">
      <c r="A338" s="4"/>
      <c r="B338" s="3"/>
      <c r="C338" s="3"/>
      <c r="D338" s="3"/>
    </row>
    <row r="339" spans="1:4" ht="15.75">
      <c r="A339" s="4"/>
      <c r="B339" s="3"/>
      <c r="C339" s="3"/>
      <c r="D339" s="3"/>
    </row>
    <row r="340" spans="1:4" ht="15.75">
      <c r="A340" s="4"/>
      <c r="B340" s="3"/>
      <c r="C340" s="3"/>
      <c r="D340" s="3"/>
    </row>
    <row r="341" spans="1:4" ht="15.75">
      <c r="A341" s="4"/>
      <c r="B341" s="3"/>
      <c r="C341" s="3"/>
      <c r="D341" s="3"/>
    </row>
    <row r="342" spans="1:4" ht="15.75">
      <c r="A342" s="4"/>
      <c r="B342" s="3"/>
      <c r="C342" s="3"/>
      <c r="D342" s="3"/>
    </row>
    <row r="343" spans="1:4" ht="15.75">
      <c r="A343" s="4"/>
      <c r="B343" s="3"/>
      <c r="C343" s="3"/>
      <c r="D343" s="3"/>
    </row>
    <row r="344" spans="1:4" ht="15.75">
      <c r="A344" s="4"/>
      <c r="B344" s="3"/>
      <c r="C344" s="3"/>
      <c r="D344" s="3"/>
    </row>
    <row r="345" spans="1:4" ht="15.75">
      <c r="A345" s="4"/>
      <c r="B345" s="3"/>
      <c r="C345" s="3"/>
      <c r="D345" s="3"/>
    </row>
    <row r="346" spans="1:4" ht="15.75">
      <c r="A346" s="4"/>
      <c r="B346" s="3"/>
      <c r="C346" s="3"/>
      <c r="D346" s="3"/>
    </row>
    <row r="347" spans="1:4" ht="15.75">
      <c r="A347" s="4"/>
      <c r="B347" s="3"/>
      <c r="C347" s="3"/>
      <c r="D347" s="3"/>
    </row>
    <row r="348" spans="1:4" ht="15.75">
      <c r="A348" s="4"/>
      <c r="B348" s="3"/>
      <c r="C348" s="3"/>
      <c r="D348" s="3"/>
    </row>
    <row r="349" spans="1:4" ht="15.75">
      <c r="A349" s="4"/>
      <c r="B349" s="3"/>
      <c r="C349" s="3"/>
      <c r="D349" s="3"/>
    </row>
    <row r="350" spans="1:4" ht="15.75">
      <c r="A350" s="4"/>
      <c r="B350" s="3"/>
      <c r="C350" s="3"/>
      <c r="D350" s="3"/>
    </row>
    <row r="351" spans="1:4" ht="15.75">
      <c r="A351" s="4"/>
      <c r="B351" s="3"/>
      <c r="C351" s="3"/>
      <c r="D351" s="3"/>
    </row>
    <row r="352" spans="1:4" ht="15.75">
      <c r="A352" s="4"/>
      <c r="B352" s="3"/>
      <c r="C352" s="3"/>
      <c r="D352" s="3"/>
    </row>
    <row r="353" spans="1:4" ht="15.75">
      <c r="A353" s="4"/>
      <c r="B353" s="3"/>
      <c r="C353" s="3"/>
      <c r="D353" s="3"/>
    </row>
    <row r="354" spans="1:4" ht="15.75">
      <c r="A354" s="4"/>
      <c r="B354" s="3"/>
      <c r="C354" s="3"/>
      <c r="D354" s="3"/>
    </row>
    <row r="355" spans="1:4" ht="15.75">
      <c r="A355" s="4"/>
      <c r="B355" s="3"/>
      <c r="C355" s="3"/>
      <c r="D355" s="3"/>
    </row>
    <row r="356" spans="1:4" ht="15.75">
      <c r="A356" s="4"/>
      <c r="B356" s="3"/>
      <c r="C356" s="3"/>
      <c r="D356" s="3"/>
    </row>
    <row r="357" spans="1:4" ht="15.75">
      <c r="A357" s="4"/>
      <c r="B357" s="3"/>
      <c r="C357" s="3"/>
      <c r="D357" s="3"/>
    </row>
    <row r="358" spans="1:4" ht="15.75">
      <c r="A358" s="4"/>
      <c r="B358" s="3"/>
      <c r="C358" s="3"/>
      <c r="D358" s="3"/>
    </row>
    <row r="359" spans="1:4" ht="15.75">
      <c r="A359" s="4"/>
      <c r="B359" s="3"/>
      <c r="C359" s="3"/>
      <c r="D359" s="3"/>
    </row>
    <row r="360" spans="1:4" ht="15.75">
      <c r="A360" s="4"/>
      <c r="B360" s="3"/>
      <c r="C360" s="3"/>
      <c r="D360" s="3"/>
    </row>
    <row r="361" spans="1:4" ht="15.75">
      <c r="A361" s="4"/>
      <c r="B361" s="3"/>
      <c r="C361" s="3"/>
      <c r="D361" s="3"/>
    </row>
    <row r="362" spans="1:4" ht="15.75">
      <c r="A362" s="4"/>
      <c r="B362" s="3"/>
      <c r="C362" s="3"/>
      <c r="D362" s="3"/>
    </row>
    <row r="363" spans="1:4" ht="15.75">
      <c r="A363" s="4"/>
      <c r="B363" s="3"/>
      <c r="C363" s="3"/>
      <c r="D363" s="3"/>
    </row>
    <row r="364" spans="1:4" ht="15.75">
      <c r="A364" s="4"/>
      <c r="B364" s="3"/>
      <c r="C364" s="3"/>
      <c r="D364" s="3"/>
    </row>
    <row r="365" spans="1:4" ht="15.75">
      <c r="A365" s="4"/>
      <c r="B365" s="3"/>
      <c r="C365" s="3"/>
      <c r="D365" s="3"/>
    </row>
    <row r="366" spans="1:4" ht="15.75">
      <c r="A366" s="4"/>
      <c r="B366" s="3"/>
      <c r="C366" s="3"/>
      <c r="D366" s="3"/>
    </row>
    <row r="367" spans="1:4" ht="15.75">
      <c r="A367" s="4"/>
      <c r="B367" s="3"/>
      <c r="C367" s="3"/>
      <c r="D367" s="3"/>
    </row>
    <row r="368" spans="1:4" ht="15.75">
      <c r="A368" s="4"/>
      <c r="B368" s="3"/>
      <c r="C368" s="3"/>
      <c r="D368" s="3"/>
    </row>
    <row r="369" spans="1:4" ht="15.75">
      <c r="A369" s="4"/>
      <c r="B369" s="3"/>
      <c r="C369" s="3"/>
      <c r="D369" s="3"/>
    </row>
    <row r="370" spans="1:4" ht="15.75">
      <c r="A370" s="4"/>
      <c r="B370" s="3"/>
      <c r="C370" s="3"/>
      <c r="D370" s="3"/>
    </row>
    <row r="371" spans="1:4" ht="15.75">
      <c r="A371" s="4"/>
      <c r="B371" s="3"/>
      <c r="C371" s="3"/>
      <c r="D371" s="3"/>
    </row>
    <row r="372" spans="1:4" ht="15.75">
      <c r="A372" s="4"/>
      <c r="B372" s="3"/>
      <c r="C372" s="3"/>
      <c r="D372" s="3"/>
    </row>
    <row r="373" spans="1:4" ht="15.75">
      <c r="A373" s="4"/>
      <c r="B373" s="3"/>
      <c r="C373" s="3"/>
      <c r="D373" s="3"/>
    </row>
    <row r="374" spans="1:4" ht="15.75">
      <c r="A374" s="4"/>
      <c r="B374" s="3"/>
      <c r="C374" s="3"/>
      <c r="D374" s="3"/>
    </row>
    <row r="375" spans="1:4" ht="15.75">
      <c r="A375" s="4"/>
      <c r="B375" s="3"/>
      <c r="C375" s="3"/>
      <c r="D375" s="3"/>
    </row>
    <row r="376" spans="1:4" ht="15.75">
      <c r="A376" s="4"/>
      <c r="B376" s="3"/>
      <c r="C376" s="3"/>
      <c r="D376" s="3"/>
    </row>
    <row r="377" spans="1:4" ht="15.75">
      <c r="A377" s="4"/>
      <c r="B377" s="3"/>
      <c r="C377" s="3"/>
      <c r="D377" s="3"/>
    </row>
    <row r="378" spans="1:4" ht="15.75">
      <c r="A378" s="4"/>
      <c r="B378" s="3"/>
      <c r="C378" s="3"/>
      <c r="D378" s="3"/>
    </row>
    <row r="379" spans="1:4" ht="15.75">
      <c r="A379" s="4"/>
      <c r="B379" s="3"/>
      <c r="C379" s="3"/>
      <c r="D379" s="3"/>
    </row>
    <row r="380" spans="1:4" ht="15.75">
      <c r="A380" s="4"/>
      <c r="B380" s="3"/>
      <c r="C380" s="3"/>
      <c r="D380" s="3"/>
    </row>
    <row r="381" spans="1:4" ht="15.75">
      <c r="A381" s="4"/>
      <c r="B381" s="3"/>
      <c r="C381" s="3"/>
      <c r="D381" s="3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  <row r="1386" ht="15.75">
      <c r="A1386" s="4"/>
    </row>
    <row r="1387" ht="15.75">
      <c r="A1387" s="4"/>
    </row>
    <row r="1388" ht="15.75">
      <c r="A1388" s="4"/>
    </row>
    <row r="1389" ht="15.75">
      <c r="A1389" s="4"/>
    </row>
    <row r="1390" ht="15.75">
      <c r="A1390" s="4"/>
    </row>
    <row r="1391" ht="15.75">
      <c r="A1391" s="4"/>
    </row>
    <row r="1392" ht="15.75">
      <c r="A1392" s="4"/>
    </row>
    <row r="1393" ht="15.75">
      <c r="A1393" s="4"/>
    </row>
    <row r="1394" ht="15.75">
      <c r="A1394" s="4"/>
    </row>
    <row r="1395" ht="15.75">
      <c r="A1395" s="4"/>
    </row>
    <row r="1396" ht="15.75">
      <c r="A1396" s="4"/>
    </row>
    <row r="1397" ht="15.75">
      <c r="A1397" s="4"/>
    </row>
    <row r="1398" ht="15.75">
      <c r="A1398" s="4"/>
    </row>
    <row r="1399" ht="15.75">
      <c r="A1399" s="4"/>
    </row>
    <row r="1400" ht="15.75">
      <c r="A1400" s="4"/>
    </row>
    <row r="1401" ht="15.75">
      <c r="A1401" s="4"/>
    </row>
    <row r="1402" ht="15.75">
      <c r="A1402" s="4"/>
    </row>
    <row r="1403" ht="15.75">
      <c r="A1403" s="4"/>
    </row>
    <row r="1404" ht="15.75">
      <c r="A1404" s="4"/>
    </row>
    <row r="1405" ht="15.75">
      <c r="A1405" s="4"/>
    </row>
    <row r="1406" ht="15.75">
      <c r="A1406" s="4"/>
    </row>
    <row r="1407" ht="15.75">
      <c r="A1407" s="4"/>
    </row>
    <row r="1408" ht="15.75">
      <c r="A1408" s="4"/>
    </row>
    <row r="1409" ht="15.75">
      <c r="A1409" s="4"/>
    </row>
    <row r="1410" ht="15.75">
      <c r="A1410" s="4"/>
    </row>
    <row r="1411" ht="15.75">
      <c r="A1411" s="4"/>
    </row>
    <row r="1412" ht="15.75">
      <c r="A1412" s="4"/>
    </row>
    <row r="1413" ht="15.75">
      <c r="A1413" s="4"/>
    </row>
    <row r="1414" ht="15.75">
      <c r="A1414" s="4"/>
    </row>
    <row r="1415" ht="15.75">
      <c r="A1415" s="4"/>
    </row>
    <row r="1416" ht="15.75">
      <c r="A1416" s="4"/>
    </row>
    <row r="1417" ht="15.75">
      <c r="A1417" s="4"/>
    </row>
    <row r="1418" ht="15.75">
      <c r="A1418" s="4"/>
    </row>
    <row r="1419" ht="15.75">
      <c r="A1419" s="4"/>
    </row>
    <row r="1420" ht="15.75">
      <c r="A1420" s="4"/>
    </row>
    <row r="1421" ht="15.75">
      <c r="A1421" s="4"/>
    </row>
    <row r="1422" ht="15.75">
      <c r="A1422" s="4"/>
    </row>
    <row r="1423" ht="15.75">
      <c r="A1423" s="4"/>
    </row>
    <row r="1424" ht="15.75">
      <c r="A1424" s="4"/>
    </row>
    <row r="1425" ht="15.75">
      <c r="A1425" s="4"/>
    </row>
    <row r="1426" ht="15.75">
      <c r="A1426" s="4"/>
    </row>
    <row r="1427" ht="15.75">
      <c r="A1427" s="4"/>
    </row>
    <row r="1428" ht="15.75">
      <c r="A1428" s="4"/>
    </row>
    <row r="1429" ht="15.75">
      <c r="A1429" s="4"/>
    </row>
    <row r="1430" ht="15.75">
      <c r="A1430" s="4"/>
    </row>
    <row r="1431" ht="15.75">
      <c r="A1431" s="4"/>
    </row>
    <row r="1432" ht="15.75">
      <c r="A1432" s="4"/>
    </row>
    <row r="1433" ht="15.75">
      <c r="A1433" s="4"/>
    </row>
    <row r="1434" ht="15.75">
      <c r="A1434" s="4"/>
    </row>
    <row r="1435" ht="15.75">
      <c r="A1435" s="4"/>
    </row>
    <row r="1436" ht="15.75">
      <c r="A1436" s="4"/>
    </row>
    <row r="1437" ht="15.75">
      <c r="A1437" s="4"/>
    </row>
    <row r="1438" ht="15.75">
      <c r="A1438" s="4"/>
    </row>
    <row r="65536" ht="15.75" hidden="1">
      <c r="IV65536" s="2" t="s">
        <v>70</v>
      </c>
    </row>
  </sheetData>
  <sheetProtection password="D445" sheet="1" objects="1" scenarios="1"/>
  <mergeCells count="53">
    <mergeCell ref="C59:F60"/>
    <mergeCell ref="Z4:Z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  <mergeCell ref="Y4:Y5"/>
    <mergeCell ref="R4:R5"/>
    <mergeCell ref="S4:S5"/>
    <mergeCell ref="T4:T5"/>
    <mergeCell ref="U4:U5"/>
    <mergeCell ref="V4:V5"/>
    <mergeCell ref="W4:W5"/>
    <mergeCell ref="X4:X5"/>
    <mergeCell ref="A1:D2"/>
    <mergeCell ref="A3:D3"/>
    <mergeCell ref="L4:L5"/>
    <mergeCell ref="M4:M5"/>
    <mergeCell ref="B4:B5"/>
    <mergeCell ref="K4:K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Z56:Z57"/>
    <mergeCell ref="V56:V57"/>
    <mergeCell ref="W56:W57"/>
    <mergeCell ref="X56:X57"/>
    <mergeCell ref="Y56:Y57"/>
  </mergeCells>
  <dataValidations count="3">
    <dataValidation allowBlank="1" showInputMessage="1" showErrorMessage="1" prompt="TABLE AND AREA IDENTIFICATION" sqref="Q2"/>
    <dataValidation allowBlank="1" showInputMessage="1" showErrorMessage="1" prompt="EDITION NUMBER OR VERSION OF THE AREA TABLE" sqref="Y3 Q3"/>
    <dataValidation allowBlank="1" showInputMessage="1" showErrorMessage="1" prompt="ENTER MAG VARIATION AS WEST -VE, EAST +VE" sqref="X3"/>
  </dataValidations>
  <hyperlinks>
    <hyperlink ref="I74" r:id="rId1" display="http://www.best.com/~williams/avform.htm"/>
    <hyperlink ref="I110" r:id="rId2" display="vxdriver@hotmail.com"/>
  </hyperlinks>
  <printOptions/>
  <pageMargins left="0.38" right="0.25" top="0.25" bottom="0.25" header="0.2" footer="0"/>
  <pageSetup blackAndWhite="1" fitToHeight="0" fitToWidth="1" horizontalDpi="360" verticalDpi="360" orientation="landscape" pageOrder="overThenDown" paperSize="9" scale="51" r:id="rId3"/>
  <rowBreaks count="1" manualBreakCount="1">
    <brk id="5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 ADVANCE IN REVIEW 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AREANAV</dc:title>
  <dc:subject>GREAT CIRCLE NAVIGATION</dc:subject>
  <dc:creator>VXDRIVER@HOTMAIL.COM</dc:creator>
  <cp:keywords/>
  <dc:description/>
  <cp:lastModifiedBy>Arsehole</cp:lastModifiedBy>
  <cp:lastPrinted>2000-08-31T04:26:34Z</cp:lastPrinted>
  <dcterms:created xsi:type="dcterms:W3CDTF">2000-01-19T08:35:51Z</dcterms:created>
  <dcterms:modified xsi:type="dcterms:W3CDTF">2000-08-31T05:29:49Z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